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295" windowHeight="444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<sst xmlns="http://schemas.openxmlformats.org/spreadsheetml/2006/main" count="81" uniqueCount="67">
  <si>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</si>
  <si>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</si>
  <si>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</si>
  <si>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</si>
  <si>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</si>
  <si>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</si>
  <si>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</si>
  <si>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</si>
  <si>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</si>
  <si>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</si>
  <si>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</si>
  <si>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</si>
  <si>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</si>
  <si>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</si>
  <si>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</si>
  <si>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</si>
  <si>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</si>
  <si>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</si>
  <si>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</si>
  <si>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</si>
  <si>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</si>
  <si>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</si>
  <si>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</si>
  <si>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</si>
  <si>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</si>
  <si>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</si>
  <si>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</si>
  <si>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</si>
  <si>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</si>
  <si>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</si>
  <si>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</si>
  <si>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Sử dụng điện thoại</t>
  </si>
  <si>
    <t>Ko nộp SĐB/SCĐ</t>
  </si>
  <si>
    <t>Đi trực cờ đỏ muộn</t>
  </si>
  <si>
    <t>Để tóc dài</t>
  </si>
  <si>
    <t>TUẦN THỨ: 3 Từ : 07/09/2015  ĐẾN 12/09/2015                                                                          LỚP TRỰC: 10B3 - GVCN: ĐÀO XUÂN DŨNG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</si>
  <si>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</si>
  <si>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</si>
  <si>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</si>
  <si>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</si>
  <si>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</si>
  <si>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</si>
  <si>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</si>
  <si>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</si>
  <si>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</si>
  <si>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</si>
  <si>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</si>
  <si>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</si>
  <si>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</si>
  <si>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</si>
  <si>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TUẦN THỨ: 3 Từ : 07/09/2015  ĐẾN 12/09/2015                                                LỚP TRỰC: 10B3 - GVCN: ĐÀO XUÂN DŨNG</t>
  </si>
  <si>
    <t xml:space="preserve">Vắng 1P (Lan); Phương, Bảo ăn quà; 1 giờ B văn (Lớp không học bài cũ: Hải, Hiền, Huy, Hường, Liên, Quỳnh, Trường, Hưng); </t>
  </si>
  <si>
    <t>1 giờ B thể dục (Thảo Vi, Hằng tự ý vào lớp không xin phép giáo viên)</t>
  </si>
  <si>
    <t xml:space="preserve">3 bạn không đeo huy hiệu đoàn (Công Nguyên, Ngọc Hảo); </t>
  </si>
  <si>
    <t>1 giờ B thể dục (Đạt, Hà ném cầu không nghe lời)</t>
  </si>
  <si>
    <t xml:space="preserve">Vắng 9P (Nhung, Nhàn, Tuấn, Liên); 1KP; 2 bạn hát quốc ca không nghiêm túc; Sinh hoạt lớp không nghiêm túc (T2, T3); </t>
  </si>
  <si>
    <t>Vắng 2P (Y Nuk); 3 tiết chưa kí (Tin, Anh, Tin); T5 cờ đỏ đi trực 10B7 về sớm.</t>
  </si>
  <si>
    <t>1 giờ B Văn (Nhiều em không học bài cũ: Bình, Hải, Hiếu, Khánh, Sĩ Ngọc, Quyên, Tân); T5 cờ đỏ đi trực B8 về sớm.</t>
  </si>
  <si>
    <t>Vắng 6P; 1 giờ B công nghệ (Cả lớp không học bài cũ); 1 Giờ B Hóa (Phạm Văn Trung mất trật tự).</t>
  </si>
  <si>
    <t xml:space="preserve">Lớp không tắt điện, đóng cửa chiều T7; </t>
  </si>
  <si>
    <t>Vắng 3P; Hoàng Đăng Khải, Hoàng Xuân Lộc ngồi lên lan can.</t>
  </si>
  <si>
    <t>Đi học muộn (Hiển, Thái, Nga); Vắng 3P (Phong)</t>
  </si>
  <si>
    <t>2 đi học muộn (Nguyễn Đạt, Thiên); Trực nhật bẩn; Đinh Văn Đức Anh không đóng thùng (T3); Vắng 1P (Phượng), 1KP</t>
  </si>
  <si>
    <t xml:space="preserve">4 bạn không đeo huy hiệu; 3 bạn đi học trễ; Vắng 2P; Đánh trống vào học vẫn đứng ở hành lang; </t>
  </si>
  <si>
    <t xml:space="preserve"> 1 Giờ B Hóa (Quang, Đức, Huy, Ngọc, Ninh, Hương, 18 học sinh không học bài)</t>
  </si>
  <si>
    <t>3 bạn không đeo huy hiệu; Nói chuyện trong giờ chào cờ; Vắng 3P (Sơn, Trang, Đại); Đánh trống không vào lớp.</t>
  </si>
  <si>
    <t>6 bạn không đeo huy hiệu; Vắng 1P (Tâm); Long Không đóng thùng; 2KP (Long, Nam)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</si>
</sst>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19" xfId="57" applyFont="1" applyBorder="1" applyAlignment="1">
      <alignment horizontal="left" vertical="center"/>
      <protection/>
    </xf>
    <xf numFmtId="0" fontId="2" fillId="0" borderId="20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/>
      <protection/>
    </xf>
    <xf numFmtId="0" fontId="2" fillId="0" borderId="21" xfId="57" applyFont="1" applyBorder="1" applyAlignment="1">
      <alignment horizontal="left" vertical="center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23" xfId="57" applyFont="1" applyBorder="1" applyAlignment="1">
      <alignment horizontal="left" vertical="center"/>
      <protection/>
    </xf>
    <xf numFmtId="0" fontId="2" fillId="0" borderId="23" xfId="57" applyFont="1" applyBorder="1" applyAlignment="1">
      <alignment horizontal="left" vertical="center"/>
      <protection/>
    </xf>
    <xf numFmtId="0" fontId="3" fillId="0" borderId="24" xfId="57" applyFont="1" applyBorder="1" applyAlignment="1">
      <alignment horizontal="left" vertical="center"/>
      <protection/>
    </xf>
    <xf numFmtId="0" fontId="3" fillId="0" borderId="25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5" xfId="60" applyFont="1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2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6" fillId="0" borderId="21" xfId="59" applyFont="1" applyBorder="1" applyAlignment="1">
      <alignment horizontal="left" vertical="center"/>
      <protection/>
    </xf>
    <xf numFmtId="0" fontId="6" fillId="0" borderId="19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left" vertical="center"/>
      <protection/>
    </xf>
    <xf numFmtId="0" fontId="12" fillId="0" borderId="21" xfId="57" applyFont="1" applyBorder="1" applyAlignment="1">
      <alignment horizontal="left" vertical="center"/>
      <protection/>
    </xf>
    <xf numFmtId="0" fontId="8" fillId="0" borderId="20" xfId="0" applyFont="1" applyBorder="1" applyAlignment="1">
      <alignment/>
    </xf>
    <xf numFmtId="0" fontId="6" fillId="0" borderId="29" xfId="59" applyFont="1" applyBorder="1" applyAlignment="1">
      <alignment horizontal="left" vertical="center"/>
      <protection/>
    </xf>
    <xf numFmtId="0" fontId="13" fillId="0" borderId="23" xfId="0" applyFont="1" applyBorder="1" applyAlignment="1">
      <alignment vertical="center"/>
    </xf>
    <xf numFmtId="0" fontId="6" fillId="0" borderId="23" xfId="59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7" fillId="0" borderId="0" xfId="59" applyFont="1" applyAlignment="1">
      <alignment vertical="center" shrinkToFit="1"/>
      <protection/>
    </xf>
    <xf numFmtId="0" fontId="3" fillId="0" borderId="30" xfId="57" applyFont="1" applyBorder="1" applyAlignment="1">
      <alignment horizontal="center" vertical="center"/>
      <protection/>
    </xf>
    <xf numFmtId="0" fontId="3" fillId="0" borderId="31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 shrinkToFit="1"/>
      <protection/>
    </xf>
    <xf numFmtId="0" fontId="3" fillId="0" borderId="32" xfId="57" applyFont="1" applyBorder="1" applyAlignment="1">
      <alignment wrapText="1"/>
      <protection/>
    </xf>
    <xf numFmtId="0" fontId="3" fillId="0" borderId="33" xfId="57" applyFont="1" applyBorder="1" applyAlignment="1">
      <alignment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23" xfId="59" applyFont="1" applyBorder="1" applyAlignment="1">
      <alignment horizontal="center" vertical="center"/>
      <protection/>
    </xf>
    <xf numFmtId="0" fontId="5" fillId="0" borderId="19" xfId="59" applyFont="1" applyBorder="1" applyAlignment="1">
      <alignment horizontal="center" vertical="center"/>
      <protection/>
    </xf>
    <xf numFmtId="0" fontId="5" fillId="0" borderId="21" xfId="59" applyFont="1" applyBorder="1" applyAlignment="1">
      <alignment horizontal="center" vertical="center"/>
      <protection/>
    </xf>
    <xf numFmtId="0" fontId="5" fillId="0" borderId="29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5" sqref="U15"/>
    </sheetView>
  </sheetViews>
  <sheetFormatPr defaultColWidth="9.140625" defaultRowHeight="15"/>
  <cols>
    <col min="1" max="1" width="2.7109375" style="11" customWidth="1"/>
    <col min="2" max="2" width="20.57421875" style="11" customWidth="1"/>
    <col min="3" max="16" width="8.28125" style="11" customWidth="1"/>
    <col min="17" max="16384" width="9.140625" style="11" customWidth="1"/>
  </cols>
  <sheetData>
    <row r="1" spans="2:17" ht="18.75" customHeight="1">
      <c r="B1" s="44" t="s">
        <v>35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</row>
    <row r="2" spans="2:16" ht="18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6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3.5" thickTop="1">
      <c r="B4" s="45" t="s">
        <v>1</v>
      </c>
      <c r="C4" s="42" t="s">
        <v>36</v>
      </c>
      <c r="D4" s="42" t="s">
        <v>37</v>
      </c>
      <c r="E4" s="42" t="s">
        <v>38</v>
      </c>
      <c r="F4" s="42" t="s">
        <v>39</v>
      </c>
      <c r="G4" s="42" t="s">
        <v>40</v>
      </c>
      <c r="H4" s="42" t="s">
        <v>41</v>
      </c>
      <c r="I4" s="42" t="s">
        <v>42</v>
      </c>
      <c r="J4" s="42" t="s">
        <v>43</v>
      </c>
      <c r="K4" s="42" t="s">
        <v>44</v>
      </c>
      <c r="L4" s="42" t="s">
        <v>45</v>
      </c>
      <c r="M4" s="42" t="s">
        <v>46</v>
      </c>
      <c r="N4" s="42" t="s">
        <v>47</v>
      </c>
      <c r="O4" s="42" t="s">
        <v>48</v>
      </c>
      <c r="P4" s="42" t="s">
        <v>49</v>
      </c>
    </row>
    <row r="5" spans="2:16" ht="13.5" thickBot="1">
      <c r="B5" s="4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2:16" ht="19.5" customHeight="1" thickTop="1">
      <c r="B6" s="12" t="s">
        <v>2</v>
      </c>
      <c r="C6" s="4">
        <v>-1</v>
      </c>
      <c r="D6" s="5"/>
      <c r="E6" s="5">
        <v>-14</v>
      </c>
      <c r="F6" s="5">
        <v>-2</v>
      </c>
      <c r="G6" s="5"/>
      <c r="H6" s="5">
        <v>-6</v>
      </c>
      <c r="I6" s="5"/>
      <c r="J6" s="5">
        <v>-3</v>
      </c>
      <c r="K6" s="5"/>
      <c r="L6" s="5">
        <v>-13</v>
      </c>
      <c r="M6" s="5">
        <v>-10</v>
      </c>
      <c r="N6" s="5">
        <v>-8</v>
      </c>
      <c r="O6" s="5">
        <v>-3</v>
      </c>
      <c r="P6" s="5">
        <v>-11</v>
      </c>
    </row>
    <row r="7" spans="2:16" ht="19.5" customHeight="1">
      <c r="B7" s="13" t="s">
        <v>3</v>
      </c>
      <c r="C7" s="7"/>
      <c r="D7" s="6"/>
      <c r="E7" s="6"/>
      <c r="F7" s="6"/>
      <c r="G7" s="6"/>
      <c r="H7" s="6"/>
      <c r="I7" s="6"/>
      <c r="J7" s="6"/>
      <c r="K7" s="6"/>
      <c r="L7" s="6"/>
      <c r="M7" s="6">
        <v>-5</v>
      </c>
      <c r="N7" s="6"/>
      <c r="O7" s="6"/>
      <c r="P7" s="6"/>
    </row>
    <row r="8" spans="2:16" ht="19.5" customHeight="1">
      <c r="B8" s="14" t="s">
        <v>4</v>
      </c>
      <c r="C8" s="7"/>
      <c r="D8" s="6"/>
      <c r="E8" s="6"/>
      <c r="F8" s="6"/>
      <c r="G8" s="6"/>
      <c r="H8" s="6"/>
      <c r="I8" s="6"/>
      <c r="J8" s="6"/>
      <c r="K8" s="40"/>
      <c r="L8" s="6"/>
      <c r="M8" s="6">
        <v>-2</v>
      </c>
      <c r="N8" s="6"/>
      <c r="O8" s="6"/>
      <c r="P8" s="6">
        <v>-2</v>
      </c>
    </row>
    <row r="9" spans="2:16" ht="19.5" customHeight="1">
      <c r="B9" s="14" t="s">
        <v>5</v>
      </c>
      <c r="C9" s="7"/>
      <c r="D9" s="6">
        <v>-6</v>
      </c>
      <c r="E9" s="6"/>
      <c r="F9" s="6"/>
      <c r="G9" s="6"/>
      <c r="H9" s="6"/>
      <c r="I9" s="6"/>
      <c r="J9" s="6"/>
      <c r="K9" s="6"/>
      <c r="L9" s="6"/>
      <c r="M9" s="6"/>
      <c r="N9" s="6">
        <v>-8</v>
      </c>
      <c r="O9" s="6">
        <v>-6</v>
      </c>
      <c r="P9" s="6">
        <v>-12</v>
      </c>
    </row>
    <row r="10" spans="2:16" ht="19.5" customHeight="1">
      <c r="B10" s="14" t="s">
        <v>6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9.5" customHeight="1">
      <c r="B11" s="14" t="s">
        <v>7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9.5" customHeight="1">
      <c r="B12" s="13" t="s">
        <v>8</v>
      </c>
      <c r="C12" s="7"/>
      <c r="D12" s="6"/>
      <c r="E12" s="6">
        <v>-10</v>
      </c>
      <c r="F12" s="6"/>
      <c r="G12" s="6"/>
      <c r="H12" s="6"/>
      <c r="I12" s="6"/>
      <c r="J12" s="6"/>
      <c r="K12" s="6"/>
      <c r="L12" s="6"/>
      <c r="M12" s="6"/>
      <c r="N12" s="6">
        <v>-10</v>
      </c>
      <c r="O12" s="6">
        <v>-10</v>
      </c>
      <c r="P12" s="6"/>
    </row>
    <row r="13" spans="2:16" ht="19.5" customHeight="1">
      <c r="B13" s="13" t="s">
        <v>19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9.5" customHeight="1">
      <c r="B14" s="34" t="s">
        <v>29</v>
      </c>
      <c r="C14" s="7">
        <v>-4</v>
      </c>
      <c r="D14" s="6"/>
      <c r="E14" s="6">
        <v>-4</v>
      </c>
      <c r="F14" s="6">
        <v>-5</v>
      </c>
      <c r="G14" s="6">
        <v>-5</v>
      </c>
      <c r="H14" s="6"/>
      <c r="I14" s="6">
        <v>-10</v>
      </c>
      <c r="J14" s="6">
        <v>-10</v>
      </c>
      <c r="K14" s="6"/>
      <c r="L14" s="6"/>
      <c r="M14" s="6"/>
      <c r="N14" s="6"/>
      <c r="O14" s="6">
        <v>-5</v>
      </c>
      <c r="P14" s="6"/>
    </row>
    <row r="15" spans="2:16" ht="19.5" customHeight="1">
      <c r="B15" s="34" t="s">
        <v>30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9.5" customHeight="1">
      <c r="B16" s="34" t="s">
        <v>31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19.5" customHeight="1">
      <c r="B17" s="34" t="s">
        <v>32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ht="19.5" customHeight="1">
      <c r="B18" s="36" t="s">
        <v>33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ht="19.5" customHeight="1" thickBot="1">
      <c r="B19" s="35" t="s">
        <v>34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9.5" customHeight="1" thickBot="1" thickTop="1">
      <c r="B20" s="16" t="s">
        <v>20</v>
      </c>
      <c r="C20" s="1">
        <f aca="true" t="shared" si="0" ref="C20:P20">100+SUM(C6:C19)</f>
        <v>95</v>
      </c>
      <c r="D20" s="1">
        <f t="shared" si="0"/>
        <v>94</v>
      </c>
      <c r="E20" s="1">
        <f t="shared" si="0"/>
        <v>72</v>
      </c>
      <c r="F20" s="1">
        <f t="shared" si="0"/>
        <v>93</v>
      </c>
      <c r="G20" s="1">
        <f t="shared" si="0"/>
        <v>95</v>
      </c>
      <c r="H20" s="1">
        <f t="shared" si="0"/>
        <v>94</v>
      </c>
      <c r="I20" s="1">
        <f t="shared" si="0"/>
        <v>90</v>
      </c>
      <c r="J20" s="1">
        <f t="shared" si="0"/>
        <v>87</v>
      </c>
      <c r="K20" s="1">
        <f t="shared" si="0"/>
        <v>100</v>
      </c>
      <c r="L20" s="1">
        <f t="shared" si="0"/>
        <v>87</v>
      </c>
      <c r="M20" s="1">
        <f t="shared" si="0"/>
        <v>83</v>
      </c>
      <c r="N20" s="1">
        <f t="shared" si="0"/>
        <v>74</v>
      </c>
      <c r="O20" s="1">
        <f t="shared" si="0"/>
        <v>76</v>
      </c>
      <c r="P20" s="1">
        <f t="shared" si="0"/>
        <v>75</v>
      </c>
    </row>
    <row r="21" spans="2:16" ht="19.5" customHeight="1" thickTop="1">
      <c r="B21" s="12" t="s">
        <v>9</v>
      </c>
      <c r="C21" s="4"/>
      <c r="D21" s="5"/>
      <c r="E21" s="5"/>
      <c r="F21" s="5">
        <v>-15</v>
      </c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ht="19.5" customHeight="1">
      <c r="B22" s="14" t="s">
        <v>10</v>
      </c>
      <c r="C22" s="7">
        <v>-10</v>
      </c>
      <c r="D22" s="6"/>
      <c r="E22" s="6">
        <v>-5</v>
      </c>
      <c r="F22" s="6"/>
      <c r="G22" s="6">
        <v>-5</v>
      </c>
      <c r="H22" s="6">
        <v>-10</v>
      </c>
      <c r="I22" s="6"/>
      <c r="J22" s="6"/>
      <c r="K22" s="6"/>
      <c r="L22" s="6"/>
      <c r="M22" s="6"/>
      <c r="N22" s="6">
        <v>-5</v>
      </c>
      <c r="O22" s="6"/>
      <c r="P22" s="6"/>
    </row>
    <row r="23" spans="2:16" ht="19.5" customHeight="1">
      <c r="B23" s="14" t="s">
        <v>11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19.5" customHeight="1" thickBot="1">
      <c r="B24" s="15" t="s">
        <v>12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9.5" customHeight="1" thickBot="1" thickTop="1">
      <c r="B25" s="16" t="s">
        <v>21</v>
      </c>
      <c r="C25" s="1">
        <f>100+SUM(C21:C24)</f>
        <v>90</v>
      </c>
      <c r="D25" s="1">
        <f aca="true" t="shared" si="1" ref="D25:P25">100+SUM(D21:D24)</f>
        <v>100</v>
      </c>
      <c r="E25" s="1">
        <f t="shared" si="1"/>
        <v>95</v>
      </c>
      <c r="F25" s="1">
        <f t="shared" si="1"/>
        <v>85</v>
      </c>
      <c r="G25" s="1">
        <f t="shared" si="1"/>
        <v>95</v>
      </c>
      <c r="H25" s="1">
        <f t="shared" si="1"/>
        <v>90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100</v>
      </c>
      <c r="N25" s="1">
        <f t="shared" si="1"/>
        <v>95</v>
      </c>
      <c r="O25" s="1">
        <f t="shared" si="1"/>
        <v>100</v>
      </c>
      <c r="P25" s="1">
        <f t="shared" si="1"/>
        <v>100</v>
      </c>
    </row>
    <row r="26" spans="2:16" ht="19.5" customHeight="1" thickBot="1" thickTop="1">
      <c r="B26" s="17" t="s">
        <v>13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9.5" customHeight="1" thickBot="1" thickTop="1">
      <c r="B27" s="16" t="s">
        <v>22</v>
      </c>
      <c r="C27" s="1">
        <f>SUM(C20,C25,C26)</f>
        <v>185</v>
      </c>
      <c r="D27" s="1">
        <f>SUM(D20,D25,D26)</f>
        <v>194</v>
      </c>
      <c r="E27" s="1">
        <f aca="true" t="shared" si="2" ref="E27:P27">SUM(E20,E25,E26)</f>
        <v>167</v>
      </c>
      <c r="F27" s="1">
        <f t="shared" si="2"/>
        <v>178</v>
      </c>
      <c r="G27" s="1">
        <f t="shared" si="2"/>
        <v>190</v>
      </c>
      <c r="H27" s="1">
        <f t="shared" si="2"/>
        <v>184</v>
      </c>
      <c r="I27" s="1">
        <f t="shared" si="2"/>
        <v>190</v>
      </c>
      <c r="J27" s="1">
        <f t="shared" si="2"/>
        <v>187</v>
      </c>
      <c r="K27" s="1">
        <f t="shared" si="2"/>
        <v>200</v>
      </c>
      <c r="L27" s="1">
        <f t="shared" si="2"/>
        <v>187</v>
      </c>
      <c r="M27" s="1">
        <f t="shared" si="2"/>
        <v>183</v>
      </c>
      <c r="N27" s="1">
        <f t="shared" si="2"/>
        <v>169</v>
      </c>
      <c r="O27" s="1">
        <f t="shared" si="2"/>
        <v>176</v>
      </c>
      <c r="P27" s="1">
        <f t="shared" si="2"/>
        <v>175</v>
      </c>
    </row>
    <row r="28" spans="2:16" ht="19.5" customHeight="1" thickBot="1" thickTop="1">
      <c r="B28" s="18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9.5" customHeight="1" thickTop="1">
      <c r="B29" s="19" t="s">
        <v>14</v>
      </c>
      <c r="C29" s="33">
        <f aca="true" t="shared" si="3" ref="C29:P29">RANK(C27,$C$27:$P$27)</f>
        <v>7</v>
      </c>
      <c r="D29" s="33">
        <f t="shared" si="3"/>
        <v>2</v>
      </c>
      <c r="E29" s="33">
        <f t="shared" si="3"/>
        <v>14</v>
      </c>
      <c r="F29" s="33">
        <f t="shared" si="3"/>
        <v>10</v>
      </c>
      <c r="G29" s="33">
        <f t="shared" si="3"/>
        <v>3</v>
      </c>
      <c r="H29" s="33">
        <f t="shared" si="3"/>
        <v>8</v>
      </c>
      <c r="I29" s="33">
        <f t="shared" si="3"/>
        <v>3</v>
      </c>
      <c r="J29" s="33">
        <f t="shared" si="3"/>
        <v>5</v>
      </c>
      <c r="K29" s="33">
        <f t="shared" si="3"/>
        <v>1</v>
      </c>
      <c r="L29" s="33">
        <f t="shared" si="3"/>
        <v>5</v>
      </c>
      <c r="M29" s="33">
        <f t="shared" si="3"/>
        <v>9</v>
      </c>
      <c r="N29" s="33">
        <f t="shared" si="3"/>
        <v>13</v>
      </c>
      <c r="O29" s="33">
        <f t="shared" si="3"/>
        <v>11</v>
      </c>
      <c r="P29" s="33">
        <f t="shared" si="3"/>
        <v>12</v>
      </c>
    </row>
    <row r="30" spans="2:16" ht="19.5" customHeight="1" thickBot="1">
      <c r="B30" s="20" t="s">
        <v>15</v>
      </c>
      <c r="C30" s="32" t="str">
        <f>HLOOKUP(C27,'Bảng qui định xếp loại'!$A$3:$E$4,2,1)</f>
        <v>TB</v>
      </c>
      <c r="D30" s="32" t="str">
        <f>HLOOKUP(D27,'Bảng qui định xếp loại'!$A$3:$E$4,2,1)</f>
        <v>Khá</v>
      </c>
      <c r="E30" s="32" t="str">
        <f>HLOOKUP(E27,'Bảng qui định xếp loại'!$A$3:$E$4,2,1)</f>
        <v>Yếu</v>
      </c>
      <c r="F30" s="32" t="str">
        <f>HLOOKUP(F27,'Bảng qui định xếp loại'!$A$3:$E$4,2,1)</f>
        <v>Yếu</v>
      </c>
      <c r="G30" s="32" t="str">
        <f>HLOOKUP(G27,'Bảng qui định xếp loại'!$A$3:$E$4,2,1)</f>
        <v>Khá</v>
      </c>
      <c r="H30" s="32" t="str">
        <f>HLOOKUP(H27,'Bảng qui định xếp loại'!$A$3:$E$4,2,1)</f>
        <v>Yếu</v>
      </c>
      <c r="I30" s="32" t="str">
        <f>HLOOKUP(I27,'Bảng qui định xếp loại'!$A$3:$E$4,2,1)</f>
        <v>Khá</v>
      </c>
      <c r="J30" s="32" t="str">
        <f>HLOOKUP(J27,'Bảng qui định xếp loại'!$A$3:$E$4,2,1)</f>
        <v>TB</v>
      </c>
      <c r="K30" s="32" t="str">
        <f>HLOOKUP(K27,'Bảng qui định xếp loại'!$A$3:$E$4,2,1)</f>
        <v>Tốt</v>
      </c>
      <c r="L30" s="32" t="str">
        <f>HLOOKUP(L27,'Bảng qui định xếp loại'!$A$3:$E$4,2,1)</f>
        <v>TB</v>
      </c>
      <c r="M30" s="32" t="str">
        <f>HLOOKUP(M27,'Bảng qui định xếp loại'!$A$3:$E$4,2,1)</f>
        <v>Yếu</v>
      </c>
      <c r="N30" s="32" t="str">
        <f>HLOOKUP(N27,'Bảng qui định xếp loại'!$A$3:$E$4,2,1)</f>
        <v>Yếu</v>
      </c>
      <c r="O30" s="32" t="str">
        <f>HLOOKUP(O27,'Bảng qui định xếp loại'!$A$3:$E$4,2,1)</f>
        <v>Yếu</v>
      </c>
      <c r="P30" s="32" t="str">
        <f>HLOOKUP(P27,'Bảng qui định xếp loại'!$A$3:$E$4,2,1)</f>
        <v>Yếu</v>
      </c>
    </row>
    <row r="31" spans="2:16" ht="13.5" thickTop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</sheetData>
  <sheetProtection/>
  <mergeCells count="17"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conditionalFormatting sqref="C29:P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115" zoomScaleNormal="115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1" sqref="E21"/>
    </sheetView>
  </sheetViews>
  <sheetFormatPr defaultColWidth="9.140625" defaultRowHeight="15"/>
  <cols>
    <col min="1" max="1" width="2.57421875" style="25" customWidth="1"/>
    <col min="2" max="2" width="7.421875" style="25" customWidth="1"/>
    <col min="3" max="3" width="129.57421875" style="25" customWidth="1"/>
    <col min="4" max="16384" width="9.140625" style="25" customWidth="1"/>
  </cols>
  <sheetData>
    <row r="1" spans="1:17" ht="22.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1"/>
      <c r="Q1" s="41"/>
    </row>
    <row r="2" spans="2:3" ht="18.75">
      <c r="B2" s="52" t="s">
        <v>17</v>
      </c>
      <c r="C2" s="53"/>
    </row>
    <row r="3" spans="2:3" ht="4.5" customHeight="1" thickBot="1">
      <c r="B3" s="24"/>
      <c r="C3" s="24"/>
    </row>
    <row r="4" spans="2:3" ht="16.5" customHeight="1" thickBot="1" thickTop="1">
      <c r="B4" s="26" t="s">
        <v>18</v>
      </c>
      <c r="C4" s="27"/>
    </row>
    <row r="5" spans="2:3" ht="16.5" customHeight="1" thickTop="1">
      <c r="B5" s="48" t="s">
        <v>36</v>
      </c>
      <c r="C5" s="28" t="s">
        <v>51</v>
      </c>
    </row>
    <row r="6" spans="2:3" ht="16.5" customHeight="1">
      <c r="B6" s="49"/>
      <c r="C6" s="30" t="s">
        <v>52</v>
      </c>
    </row>
    <row r="7" spans="2:3" ht="16.5" customHeight="1">
      <c r="B7" s="48" t="s">
        <v>37</v>
      </c>
      <c r="C7" s="38" t="s">
        <v>53</v>
      </c>
    </row>
    <row r="8" spans="2:3" ht="16.5" customHeight="1">
      <c r="B8" s="49"/>
      <c r="C8" s="30"/>
    </row>
    <row r="9" spans="2:3" ht="16.5" customHeight="1">
      <c r="B9" s="48" t="s">
        <v>38</v>
      </c>
      <c r="C9" s="39" t="s">
        <v>55</v>
      </c>
    </row>
    <row r="10" spans="2:3" ht="16.5" customHeight="1">
      <c r="B10" s="49"/>
      <c r="C10" s="30" t="s">
        <v>54</v>
      </c>
    </row>
    <row r="11" spans="2:3" ht="16.5" customHeight="1">
      <c r="B11" s="48" t="s">
        <v>39</v>
      </c>
      <c r="C11" s="29" t="s">
        <v>56</v>
      </c>
    </row>
    <row r="12" spans="2:3" ht="16.5" customHeight="1">
      <c r="B12" s="49"/>
      <c r="C12" s="30"/>
    </row>
    <row r="13" spans="2:3" ht="16.5" customHeight="1">
      <c r="B13" s="48" t="s">
        <v>40</v>
      </c>
      <c r="C13" s="29" t="s">
        <v>57</v>
      </c>
    </row>
    <row r="14" spans="2:3" ht="16.5" customHeight="1">
      <c r="B14" s="49"/>
      <c r="C14" s="30"/>
    </row>
    <row r="15" spans="2:3" ht="16.5" customHeight="1">
      <c r="B15" s="48" t="s">
        <v>41</v>
      </c>
      <c r="C15" s="29" t="s">
        <v>58</v>
      </c>
    </row>
    <row r="16" spans="2:3" ht="16.5" customHeight="1">
      <c r="B16" s="49"/>
      <c r="C16" s="30"/>
    </row>
    <row r="17" spans="2:3" ht="16.5" customHeight="1">
      <c r="B17" s="48" t="s">
        <v>42</v>
      </c>
      <c r="C17" s="29" t="s">
        <v>59</v>
      </c>
    </row>
    <row r="18" spans="2:3" ht="16.5" customHeight="1">
      <c r="B18" s="49"/>
      <c r="C18" s="30"/>
    </row>
    <row r="19" spans="2:3" ht="16.5" customHeight="1">
      <c r="B19" s="48" t="s">
        <v>43</v>
      </c>
      <c r="C19" s="29" t="s">
        <v>60</v>
      </c>
    </row>
    <row r="20" spans="2:3" ht="16.5" customHeight="1">
      <c r="B20" s="49"/>
      <c r="C20" s="30"/>
    </row>
    <row r="21" spans="2:3" ht="16.5" customHeight="1">
      <c r="B21" s="48" t="s">
        <v>44</v>
      </c>
      <c r="C21" s="29"/>
    </row>
    <row r="22" spans="2:3" ht="16.5" customHeight="1">
      <c r="B22" s="49"/>
      <c r="C22" s="30"/>
    </row>
    <row r="23" spans="2:3" ht="16.5" customHeight="1">
      <c r="B23" s="48" t="s">
        <v>45</v>
      </c>
      <c r="C23" s="29" t="s">
        <v>61</v>
      </c>
    </row>
    <row r="24" spans="2:3" ht="16.5" customHeight="1">
      <c r="B24" s="49"/>
      <c r="C24" s="30"/>
    </row>
    <row r="25" spans="2:3" ht="16.5" customHeight="1">
      <c r="B25" s="48" t="s">
        <v>46</v>
      </c>
      <c r="C25" s="38" t="s">
        <v>62</v>
      </c>
    </row>
    <row r="26" spans="2:3" ht="16.5" customHeight="1">
      <c r="B26" s="49"/>
      <c r="C26" s="38"/>
    </row>
    <row r="27" spans="2:3" ht="16.5" customHeight="1">
      <c r="B27" s="48" t="s">
        <v>47</v>
      </c>
      <c r="C27" s="29" t="s">
        <v>63</v>
      </c>
    </row>
    <row r="28" spans="2:3" ht="16.5" customHeight="1">
      <c r="B28" s="49"/>
      <c r="C28" s="30" t="s">
        <v>64</v>
      </c>
    </row>
    <row r="29" spans="2:3" ht="16.5" customHeight="1">
      <c r="B29" s="48" t="s">
        <v>48</v>
      </c>
      <c r="C29" s="29" t="s">
        <v>65</v>
      </c>
    </row>
    <row r="30" spans="2:3" ht="16.5" customHeight="1">
      <c r="B30" s="49"/>
      <c r="C30" s="30"/>
    </row>
    <row r="31" spans="2:3" ht="16.5" customHeight="1">
      <c r="B31" s="50" t="s">
        <v>49</v>
      </c>
      <c r="C31" s="29" t="s">
        <v>66</v>
      </c>
    </row>
    <row r="32" spans="2:3" ht="16.5" customHeight="1" thickBot="1">
      <c r="B32" s="51"/>
      <c r="C32" s="37"/>
    </row>
    <row r="33" ht="15.75" thickTop="1"/>
  </sheetData>
  <sheetProtection/>
  <mergeCells count="16">
    <mergeCell ref="B5:B6"/>
    <mergeCell ref="B7:B8"/>
    <mergeCell ref="B9:B10"/>
    <mergeCell ref="B11:B12"/>
    <mergeCell ref="B13:B14"/>
    <mergeCell ref="B15:B16"/>
    <mergeCell ref="A1:O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4" t="s">
        <v>23</v>
      </c>
      <c r="B1" s="54"/>
      <c r="C1" s="54"/>
      <c r="D1" s="54"/>
      <c r="E1" s="54"/>
    </row>
    <row r="2" spans="1:5" ht="18">
      <c r="A2" s="21"/>
      <c r="B2" s="21"/>
      <c r="C2" s="21"/>
      <c r="D2" s="21"/>
      <c r="E2" s="21"/>
    </row>
    <row r="3" spans="1:5" ht="15">
      <c r="A3" s="22" t="s">
        <v>24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25</v>
      </c>
      <c r="B4" s="23" t="s">
        <v>26</v>
      </c>
      <c r="C4" s="23" t="s">
        <v>28</v>
      </c>
      <c r="D4" s="23" t="s">
        <v>27</v>
      </c>
      <c r="E4" s="2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2015-09-14T08:42:20Z</cp:lastPrinted>
  <dcterms:created xsi:type="dcterms:W3CDTF">2013-08-24T15:42:38Z</dcterms:created>
  <dcterms:modified xsi:type="dcterms:W3CDTF">2015-09-14T09:35:22Z</dcterms:modified>
  <cp:category/>
  <cp:version/>
  <cp:contentType/>
  <cp:contentStatus/>
</cp:coreProperties>
</file>