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195" windowHeight="9540" activeTab="1"/>
  </bookViews>
  <sheets>
    <sheet name="Điểm khối sáng" sheetId="1" r:id="rId1"/>
    <sheet name="Diễn giải khối sáng" sheetId="2" r:id="rId2"/>
    <sheet name="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<sst xmlns="http://schemas.openxmlformats.org/spreadsheetml/2006/main" count="122" uniqueCount="94">
  <si>
    <t>LỚP</t>
  </si>
  <si>
    <t>Đồng phục</t>
  </si>
  <si>
    <t>Dép lê</t>
  </si>
  <si>
    <t>Sinh hoạt 15'</t>
  </si>
  <si>
    <t>Vắng, trễ</t>
  </si>
  <si>
    <t>Bảng tên h/s</t>
  </si>
  <si>
    <t>Huy hiệu Đoàn</t>
  </si>
  <si>
    <t>Vi phạm khác</t>
  </si>
  <si>
    <t>12T1</t>
  </si>
  <si>
    <t>12T2</t>
  </si>
  <si>
    <t>12T3</t>
  </si>
  <si>
    <t>12T4</t>
  </si>
  <si>
    <t>12T5</t>
  </si>
  <si>
    <t>12T6</t>
  </si>
  <si>
    <t>12T7</t>
  </si>
  <si>
    <t>PHẦN GHI ĐIỂM</t>
  </si>
  <si>
    <t>DIỄN GIẢI</t>
  </si>
  <si>
    <t>PHẦN GHI LỖI VI PHẠM</t>
  </si>
  <si>
    <t>Giờ B(- 5/B)</t>
  </si>
  <si>
    <t>Giờ C( - 10/C)</t>
  </si>
  <si>
    <t>Giờ D (- 20/D)</t>
  </si>
  <si>
    <t>ĐIỂM THƯỞNG</t>
  </si>
  <si>
    <t>12T8</t>
  </si>
  <si>
    <t>12T9</t>
  </si>
  <si>
    <t>12T10</t>
  </si>
  <si>
    <t>12T11</t>
  </si>
  <si>
    <t>12T12</t>
  </si>
  <si>
    <t>12T13</t>
  </si>
  <si>
    <t>Xếp hàng
 tập trung</t>
  </si>
  <si>
    <t>Tổng điểm 
nề nếp</t>
  </si>
  <si>
    <t>Tổng điểm 
học tập</t>
  </si>
  <si>
    <t>Tổng điểm 
thi đua</t>
  </si>
  <si>
    <t>Vệ sinh trực nhật</t>
  </si>
  <si>
    <t>Giờ chưa kí</t>
  </si>
  <si>
    <t>XẾP LOẠI</t>
  </si>
  <si>
    <t>XẾP THỨ</t>
  </si>
  <si>
    <t>Điểm</t>
  </si>
  <si>
    <t>Xếp loại</t>
  </si>
  <si>
    <t>Tốt</t>
  </si>
  <si>
    <t>Khá</t>
  </si>
  <si>
    <t>Yếu</t>
  </si>
  <si>
    <t>Bảng qui định điểm xếp loại</t>
  </si>
  <si>
    <t>TB</t>
  </si>
  <si>
    <t>Sử dụng điện thoại</t>
  </si>
  <si>
    <t>A</t>
  </si>
  <si>
    <r>
      <t>12T</t>
    </r>
    <r>
      <rPr>
        <sz val="10"/>
        <rFont val="Times New Roman"/>
        <family val="1"/>
      </rPr>
      <t>7</t>
    </r>
  </si>
  <si>
    <t>Ko nộp SSĐB, SCĐ</t>
  </si>
  <si>
    <t>Ko đạt tuần học tốt</t>
  </si>
  <si>
    <t>Trốn tiết</t>
  </si>
  <si>
    <t>12T14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</si>
  <si>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</si>
  <si>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</si>
  <si>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</si>
  <si>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</si>
  <si>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</si>
  <si>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</si>
  <si>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</si>
  <si>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</si>
  <si>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</si>
  <si>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</si>
  <si>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</si>
  <si>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</si>
  <si>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</si>
  <si>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11A14</t>
  </si>
  <si>
    <t xml:space="preserve">                       LỚP                                           LOẠI</t>
  </si>
  <si>
    <t>TUẦN THỨ: 3 - TỪ:07/09/2015 ĐẾN 12/09/2015                                                       LỚP TRỰC: 12T3 - GVCN: Trình Thị Ngọc Thảo</t>
  </si>
  <si>
    <t>Thứ 4 : Xuân Hòa đi muộn, lớp ồn. Thứ 5: Trâm (1P). Thứ 7: vắng 1P. Thưởng 30đ lao động</t>
  </si>
  <si>
    <t xml:space="preserve">Thứ 2: 7 không áo dài, lớp nói chuyện. Thứ 3: Sơn 0đ. Thứ 7: 1P, 2 đi học muộn </t>
  </si>
  <si>
    <t>Thứ 2: 1P. Thứ 3: 1 không đồng phục. Thứ 7: 1P</t>
  </si>
  <si>
    <r>
      <t xml:space="preserve">Thứ 7: vắng 5P. Thùy Linh dép lê. </t>
    </r>
    <r>
      <rPr>
        <i/>
        <sz val="10"/>
        <rFont val="Times New Roman"/>
        <family val="1"/>
      </rPr>
      <t>Thiên Ngân tóc vàng (Tóc tự nhiên).</t>
    </r>
    <r>
      <rPr>
        <sz val="10"/>
        <rFont val="Times New Roman"/>
        <family val="1"/>
      </rPr>
      <t xml:space="preserve"> </t>
    </r>
  </si>
  <si>
    <t>Thứ 2: Quân (1P ). Thứ 3: Đ.Thương (1P ). Thứ 4: Lê Thị Ngọc Trâm ăn sáng trong 15p'</t>
  </si>
  <si>
    <t>Thứ 2: Kiểm (1P), Thứ 3: Hải, Nam (2P), Thứ 6: ( 1P + 1KP). Thưởng 30đ lao động</t>
  </si>
  <si>
    <t xml:space="preserve">Thứ 3: Úc, Zabel đi học trễ, Thứ 4: Úc ăn quà, không đồng phục. Bích Trang đi học muộn. Thưởng 30đ lao động </t>
  </si>
  <si>
    <t xml:space="preserve">Thứ 3: Tuân, Lâm (2P). Thứ 5: Sơn, Trinh đi học muộn. Thứ 6: vắng 2KP (Anh, Sơn), Tuân đi học muộn. 01 giờ B  môn CN (cả lớp không chuẩn bị bài). 01 giờ B môn Sinh (Lớp không nghiêm túc (Sơn, Toàn)) </t>
  </si>
  <si>
    <t>Thứ 2: 1P (Huyền). Thứ 7: Vắng 1P + 3KP</t>
  </si>
  <si>
    <t>Thứ 2: 1P. Thứ 3: 3P (Trung, Thắng, Sĩ). Thứ 4: Dũng không đồng phục, V1P (Minh), Trường làm việc riêng trong giờ toán. Thứ 6: V1P (Thu Hà). Thứ 7: (2P + 1KP). Lớp ồn môn CN</t>
  </si>
  <si>
    <t>Thứ 3: Vắng 1P (Trường). Thứ 5: V1P (Diễm , Trường 0đ. Thứ 7: V1P (Nụ , 1 đi dép lê</t>
  </si>
  <si>
    <t>Thứ 2: 1P. Thứ 3: 1P (Nam . Thứ 4: 1P Uyên. Thứ 6: 2P (Nga, Trang). Thứ 7: 1KP (Lan Anh), 1P (Thảo), Khánh sử dung điện thoại giờ Toán</t>
  </si>
  <si>
    <t xml:space="preserve">Thứ 3: 2P (Dung, Đạt). Thứ 4: 1KP, 2 đi học muộn. Thứ 5: 1P (Huyền), 1 đi học muộn. Thứ 6: 1P, Hằng không mặc áo dài. Tú, Yến, Linh không học bài cũ </t>
  </si>
  <si>
    <t>Thứ 3: 1P (Long). Thứ 5: 3P. Linh, Nhung ăn sáng 15p'</t>
  </si>
  <si>
    <t xml:space="preserve">Thứ 2: 2P. Thứ 3: 1P ( Hải). Thứ 4: Yến đi học muộn. Thứ 6: 1KP. Thứ 7: Yến sử dụng điện thoại. Thúy Hằng (cờ đỏ) mặc quần Jean </t>
  </si>
  <si>
    <t>Thứ 2: 1P. Thứ 4:  01 giờ B môn TD (Bình, Xuân Huy không nghiêm túc)</t>
  </si>
  <si>
    <t>Thứ 2: 1P (Tuyết). Thứ 4: 2 đi học muộn, 1P (Lê). Thứ 6: ra 15p' không lí do, 2 đi học muộn. Thứ 7: Lê nói chuyện.</t>
  </si>
  <si>
    <t>Thứ 2: V1P (Thiết,) sinh hoat lớp ồn. Thứ 5 sinh hoạt ồn. Thứ 6: V1P (Bảo), sinh hoạt ồn. Thứ 7: 1 không đồng phục. Khánh Duyên nhuộm tóc</t>
  </si>
  <si>
    <t>Thứ 3: V1KP. Thứ 4: trật nhật muộn , V2P (Đạt , T. Hiếu), (Trung, Vũ, Trường, Minh Tuấn) 0đ, 32 bạn ko học bài,. SH 15' ồn (Thứ 5, 6). Thứ 6: V1P. Thứ 7 : V3P (Ty Rôn, Đảo, Thành). Thứ 3: (Nguyên, Bích, Cường) 0đ</t>
  </si>
  <si>
    <t xml:space="preserve">Thứ 4 : V1P (Linh). Thứ 6: 1P (Cường). Thứ 3: 1P. Thu Thảo (cờ đỏ): mặc quần bó (thứ 3) + mặc quần Jean (thứ 4). </t>
  </si>
  <si>
    <t>Thứ 2: 1P (Hợp), Thúy không đồng phục. Thứ 7: 2P + 1KP</t>
  </si>
  <si>
    <t>Thứ 4: 3P (Bảo, Sinh, Anh), Hùng, Thuận đi hoc muộn. Thứ 5: 2P, Thuận đi học muộn. Thứ 6: 2P (Thi, Sĩ), Hùng đi học muộn. Thứ 7: 8P, 1 đi học muộn. Hải tóc CỦ TỎI</t>
  </si>
  <si>
    <t>Thứ 5: Minh đi học muộn, Minh, Khuyên 0đ. Thứ 6: 1P (Vân ), Thảo, Vy mất trật tự. Thứ 7: 3P (Mai, Sinh, Phương)</t>
  </si>
  <si>
    <t>Thứ 3: 1P (Hoàng). Thứ 6: lớp ồn, vào lớp muộn, ăn vặt. Thứ 5: Thảo 0đ. Huyền nhuộm tóc. Sinh hoạt lớp trống đánh không vào lớp, ngồi ghế đá</t>
  </si>
  <si>
    <t>Thứ 2: 1P (Vân), Trang, Tuyết, Thương không mặc áo dài.  Thứ 4: Trinh, Thảo: 0đ. Thứ 5: 1P (Hương). Thứ 6: 1P (Thảo), Vân đi học muộn</t>
  </si>
  <si>
    <t>Thứ 3: 1P (Hằng). Thứ 4: 1P (Hiền). Thứ 5: 1P (Văn), lớp ồn. Thứ 6:  Sinh hoạt lớp trống đánh không vào lớp, ngồi ghế đá</t>
  </si>
  <si>
    <t>Thứ 2: 6 học sinh không học bài. Thứ 3: 1P (Vũ ), đi học muộn, Vỹ, Hà 0đ. Thứ 4: 1P. Thứ 5: 1KP (Long). Thứ 7: 1P (Vũ)</t>
  </si>
  <si>
    <t>Thứ 2: vắng 3P (Quang, Nhật, Hương). Thứ 3: vắng 1P Hằng). Thứ 6: Hằng, Hoài (2P), ăn quà vặt, lớp ồn. Khang ko đóng thùng, ko bảng tên. Cờ đỏ ko đi trực 12T7 (Thứ 4); Thưởng 30đ lao động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</si>
</sst>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#,##0\ &quot;Đ&quot;;\-#,##0\ &quot;Đ&quot;"/>
    <numFmt numFmtId="173" formatCode="#,##0\ &quot;Đ&quot;;[Red]\-#,##0\ &quot;Đ&quot;"/>
    <numFmt numFmtId="174" formatCode="#,##0.00\ &quot;Đ&quot;;\-#,##0.00\ &quot;Đ&quot;"/>
    <numFmt numFmtId="175" formatCode="#,##0.00\ &quot;Đ&quot;;[Red]\-#,##0.00\ &quot;Đ&quot;"/>
    <numFmt numFmtId="176" formatCode="_-* #,##0\ &quot;Đ&quot;_-;\-* #,##0\ &quot;Đ&quot;_-;_-* &quot;-&quot;\ &quot;Đ&quot;_-;_-@_-"/>
    <numFmt numFmtId="177" formatCode="_-* #,##0\ _Đ_-;\-* #,##0\ _Đ_-;_-* &quot;-&quot;\ _Đ_-;_-@_-"/>
    <numFmt numFmtId="178" formatCode="_-* #,##0.00\ &quot;Đ&quot;_-;\-* #,##0.00\ &quot;Đ&quot;_-;_-* &quot;-&quot;??\ &quot;Đ&quot;_-;_-@_-"/>
    <numFmt numFmtId="179" formatCode="_-* #,##0.00\ _Đ_-;\-* #,##0.00\ _Đ_-;_-* &quot;-&quot;??\ _Đ_-;_-@_-"/>
    <numFmt numFmtId="180" formatCode="#,##0&quot;Đồng&quot;;\-#,##0&quot;Đồng&quot;"/>
    <numFmt numFmtId="181" formatCode="#,##0&quot;Đồng&quot;;[Red]\-#,##0&quot;Đồng&quot;"/>
    <numFmt numFmtId="182" formatCode="#,##0.00&quot;Đồng&quot;;\-#,##0.00&quot;Đồng&quot;"/>
    <numFmt numFmtId="183" formatCode="#,##0.00&quot;Đồng&quot;;[Red]\-#,##0.00&quot;Đồng&quot;"/>
    <numFmt numFmtId="184" formatCode="_-* #,##0&quot;Đồng&quot;_-;\-* #,##0&quot;Đồng&quot;_-;_-* &quot;-&quot;&quot;Đồng&quot;_-;_-@_-"/>
    <numFmt numFmtId="185" formatCode="_-* #,##0_Đ_ồ_n_g_-;\-* #,##0_Đ_ồ_n_g_-;_-* &quot;-&quot;_Đ_ồ_n_g_-;_-@_-"/>
    <numFmt numFmtId="186" formatCode="_-* #,##0.00&quot;Đồng&quot;_-;\-* #,##0.00&quot;Đồng&quot;_-;_-* &quot;-&quot;??&quot;Đồng&quot;_-;_-@_-"/>
    <numFmt numFmtId="187" formatCode="_-* #,##0.00_Đ_ồ_n_g_-;\-* #,##0.00_Đ_ồ_n_g_-;_-* &quot;-&quot;??_Đ_ồ_n_g_-;_-@_-"/>
    <numFmt numFmtId="188" formatCode="#,##0&quot;$&quot;;\-#,##0&quot;$&quot;"/>
    <numFmt numFmtId="189" formatCode="#,##0&quot;$&quot;;[Red]\-#,##0&quot;$&quot;"/>
    <numFmt numFmtId="190" formatCode="#,##0.00&quot;$&quot;;\-#,##0.00&quot;$&quot;"/>
    <numFmt numFmtId="191" formatCode="#,##0.00&quot;$&quot;;[Red]\-#,##0.00&quot;$&quot;"/>
    <numFmt numFmtId="192" formatCode="_-* #,##0&quot;$&quot;_-;\-* #,##0&quot;$&quot;_-;_-* &quot;-&quot;&quot;$&quot;_-;_-@_-"/>
    <numFmt numFmtId="193" formatCode="_-* #,##0_$_-;\-* #,##0_$_-;_-* &quot;-&quot;_$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_-* #,##0_đ_ồ_n_g_-;\-* #,##0_đ_ồ_n_g_-;_-* &quot;-&quot;_đ_ồ_n_g_-;_-@_-"/>
    <numFmt numFmtId="197" formatCode="_-* #,##0.00_đ_ồ_n_g_-;\-* #,##0.00_đ_ồ_n_g_-;_-* &quot;-&quot;??_đ_ồ_n_g_-;_-@_-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44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36" xfId="0" applyFont="1" applyBorder="1" applyAlignment="1">
      <alignment/>
    </xf>
    <xf numFmtId="0" fontId="9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36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6" xfId="0" applyFont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9" fontId="5" fillId="0" borderId="16" xfId="59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3" fillId="0" borderId="11" xfId="0" applyFont="1" applyBorder="1" applyAlignment="1">
      <alignment/>
    </xf>
    <xf numFmtId="0" fontId="6" fillId="0" borderId="0" xfId="0" applyFont="1" applyAlignment="1">
      <alignment horizontal="left" vertical="center" shrinkToFit="1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wrapText="1"/>
    </xf>
    <xf numFmtId="0" fontId="7" fillId="0" borderId="49" xfId="0" applyFont="1" applyBorder="1" applyAlignment="1">
      <alignment wrapText="1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rgb="FFFF0000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/>
        <u val="single"/>
        <name val="Cambria"/>
      </font>
      <fill>
        <patternFill>
          <bgColor rgb="FF92D050"/>
        </patternFill>
      </fill>
      <border>
        <bottom style="thin"/>
      </border>
    </dxf>
    <dxf>
      <font>
        <b/>
        <i/>
        <u val="single"/>
      </font>
      <fill>
        <patternFill>
          <bgColor rgb="FF92D050"/>
        </patternFill>
      </fill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zoomScale="115" zoomScaleNormal="115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E16" sqref="AE16"/>
    </sheetView>
  </sheetViews>
  <sheetFormatPr defaultColWidth="9.140625" defaultRowHeight="12.75"/>
  <cols>
    <col min="1" max="1" width="12.57421875" style="5" customWidth="1"/>
    <col min="2" max="29" width="4.7109375" style="5" customWidth="1"/>
    <col min="30" max="16384" width="9.140625" style="5" customWidth="1"/>
  </cols>
  <sheetData>
    <row r="1" spans="1:29" ht="18.75">
      <c r="A1" s="72" t="s">
        <v>65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</row>
    <row r="2" spans="1:29" ht="18.75">
      <c r="A2" s="75" t="s">
        <v>15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</row>
    <row r="3" ht="13.5" thickBot="1"/>
    <row r="4" spans="1:29" ht="13.5" thickTop="1">
      <c r="A4" s="78" t="s">
        <v>64</v>
      </c>
      <c r="B4" s="80" t="s">
        <v>8</v>
      </c>
      <c r="C4" s="76" t="s">
        <v>9</v>
      </c>
      <c r="D4" s="76" t="s">
        <v>10</v>
      </c>
      <c r="E4" s="76" t="s">
        <v>11</v>
      </c>
      <c r="F4" s="76" t="s">
        <v>12</v>
      </c>
      <c r="G4" s="76" t="s">
        <v>13</v>
      </c>
      <c r="H4" s="76" t="s">
        <v>14</v>
      </c>
      <c r="I4" s="76" t="s">
        <v>22</v>
      </c>
      <c r="J4" s="76" t="s">
        <v>23</v>
      </c>
      <c r="K4" s="76" t="s">
        <v>24</v>
      </c>
      <c r="L4" s="76" t="s">
        <v>25</v>
      </c>
      <c r="M4" s="76" t="s">
        <v>26</v>
      </c>
      <c r="N4" s="76" t="s">
        <v>27</v>
      </c>
      <c r="O4" s="76" t="s">
        <v>49</v>
      </c>
      <c r="P4" s="76" t="s">
        <v>50</v>
      </c>
      <c r="Q4" s="76" t="s">
        <v>51</v>
      </c>
      <c r="R4" s="76" t="s">
        <v>52</v>
      </c>
      <c r="S4" s="76" t="s">
        <v>53</v>
      </c>
      <c r="T4" s="76" t="s">
        <v>54</v>
      </c>
      <c r="U4" s="76" t="s">
        <v>55</v>
      </c>
      <c r="V4" s="76" t="s">
        <v>56</v>
      </c>
      <c r="W4" s="76" t="s">
        <v>57</v>
      </c>
      <c r="X4" s="76" t="s">
        <v>58</v>
      </c>
      <c r="Y4" s="76" t="s">
        <v>59</v>
      </c>
      <c r="Z4" s="76" t="s">
        <v>60</v>
      </c>
      <c r="AA4" s="76" t="s">
        <v>61</v>
      </c>
      <c r="AB4" s="76" t="s">
        <v>62</v>
      </c>
      <c r="AC4" s="73" t="s">
        <v>63</v>
      </c>
    </row>
    <row r="5" spans="1:29" ht="13.5" thickBot="1">
      <c r="A5" s="79"/>
      <c r="B5" s="81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4"/>
    </row>
    <row r="6" spans="1:29" ht="18.75" customHeight="1" thickTop="1">
      <c r="A6" s="6" t="s">
        <v>4</v>
      </c>
      <c r="B6" s="7">
        <v>-1</v>
      </c>
      <c r="C6" s="8">
        <v>-5</v>
      </c>
      <c r="D6" s="8">
        <v>-2</v>
      </c>
      <c r="E6" s="8">
        <f>-+-----------------------AE9</f>
        <v>0</v>
      </c>
      <c r="F6" s="8">
        <v>-9</v>
      </c>
      <c r="G6" s="8">
        <v>-6</v>
      </c>
      <c r="H6" s="8">
        <v>-18</v>
      </c>
      <c r="I6" s="8">
        <v>-13</v>
      </c>
      <c r="J6" s="8">
        <v>-17</v>
      </c>
      <c r="K6" s="8">
        <v>-3</v>
      </c>
      <c r="L6" s="8">
        <v>-11</v>
      </c>
      <c r="M6" s="8">
        <v>-16</v>
      </c>
      <c r="N6" s="8">
        <v>-4</v>
      </c>
      <c r="O6" s="8">
        <v>-10</v>
      </c>
      <c r="P6" s="8">
        <v>-1</v>
      </c>
      <c r="Q6" s="8">
        <v>-10</v>
      </c>
      <c r="R6" s="8">
        <v>-2</v>
      </c>
      <c r="S6" s="9">
        <v>-11</v>
      </c>
      <c r="T6" s="9">
        <v>-3</v>
      </c>
      <c r="U6" s="10">
        <v>-8</v>
      </c>
      <c r="V6" s="10">
        <v>-25</v>
      </c>
      <c r="W6" s="10">
        <v>-3</v>
      </c>
      <c r="X6" s="10">
        <v>-2</v>
      </c>
      <c r="Y6" s="10">
        <v>-6</v>
      </c>
      <c r="Z6" s="8">
        <v>-1</v>
      </c>
      <c r="AA6" s="8">
        <v>-5</v>
      </c>
      <c r="AB6" s="8">
        <v>-3</v>
      </c>
      <c r="AC6" s="11">
        <v>-10</v>
      </c>
    </row>
    <row r="7" spans="1:29" ht="18.75" customHeight="1">
      <c r="A7" s="12" t="s">
        <v>32</v>
      </c>
      <c r="B7" s="13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4">
        <v>-5</v>
      </c>
      <c r="T7" s="14"/>
      <c r="U7" s="10"/>
      <c r="V7" s="10"/>
      <c r="W7" s="10"/>
      <c r="X7" s="10"/>
      <c r="Y7" s="10"/>
      <c r="Z7" s="10"/>
      <c r="AA7" s="10"/>
      <c r="AB7" s="10"/>
      <c r="AC7" s="15"/>
    </row>
    <row r="8" spans="1:29" ht="18.75" customHeight="1">
      <c r="A8" s="16" t="s">
        <v>1</v>
      </c>
      <c r="B8" s="13"/>
      <c r="C8" s="10"/>
      <c r="D8" s="10"/>
      <c r="E8" s="10">
        <v>-2</v>
      </c>
      <c r="F8" s="10"/>
      <c r="G8" s="10">
        <v>-2</v>
      </c>
      <c r="H8" s="10"/>
      <c r="I8" s="10">
        <v>-2</v>
      </c>
      <c r="J8" s="10"/>
      <c r="K8" s="10"/>
      <c r="L8" s="10"/>
      <c r="M8" s="10">
        <v>-1</v>
      </c>
      <c r="N8" s="10"/>
      <c r="O8" s="10">
        <v>-2</v>
      </c>
      <c r="P8" s="10"/>
      <c r="Q8" s="10"/>
      <c r="R8" s="10"/>
      <c r="S8" s="14"/>
      <c r="T8" s="14">
        <v>-4</v>
      </c>
      <c r="U8" s="10"/>
      <c r="V8" s="10"/>
      <c r="W8" s="10">
        <v>-14</v>
      </c>
      <c r="X8" s="10">
        <v>-2</v>
      </c>
      <c r="Y8" s="10"/>
      <c r="Z8" s="10"/>
      <c r="AA8" s="10">
        <v>-6</v>
      </c>
      <c r="AB8" s="10"/>
      <c r="AC8" s="15"/>
    </row>
    <row r="9" spans="1:29" ht="18.75" customHeight="1">
      <c r="A9" s="16" t="s">
        <v>6</v>
      </c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4"/>
      <c r="T9" s="14"/>
      <c r="U9" s="10"/>
      <c r="V9" s="10"/>
      <c r="W9" s="10"/>
      <c r="X9" s="10"/>
      <c r="Y9" s="10"/>
      <c r="Z9" s="10"/>
      <c r="AA9" s="10"/>
      <c r="AB9" s="10"/>
      <c r="AC9" s="15"/>
    </row>
    <row r="10" spans="1:29" ht="18.75" customHeight="1">
      <c r="A10" s="16" t="s">
        <v>5</v>
      </c>
      <c r="B10" s="13"/>
      <c r="C10" s="10"/>
      <c r="D10" s="10"/>
      <c r="E10" s="10">
        <v>-2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4"/>
      <c r="T10" s="14"/>
      <c r="U10" s="10"/>
      <c r="V10" s="10"/>
      <c r="W10" s="10"/>
      <c r="X10" s="10"/>
      <c r="Y10" s="10"/>
      <c r="Z10" s="10"/>
      <c r="AA10" s="10"/>
      <c r="AB10" s="10"/>
      <c r="AC10" s="15"/>
    </row>
    <row r="11" spans="1:29" ht="18.75" customHeight="1">
      <c r="A11" s="16" t="s">
        <v>2</v>
      </c>
      <c r="B11" s="13"/>
      <c r="C11" s="10">
        <v>-2</v>
      </c>
      <c r="D11" s="10"/>
      <c r="E11" s="10"/>
      <c r="F11" s="10"/>
      <c r="G11" s="10"/>
      <c r="H11" s="10"/>
      <c r="I11" s="10"/>
      <c r="J11" s="10"/>
      <c r="K11" s="10">
        <v>-2</v>
      </c>
      <c r="L11" s="10"/>
      <c r="M11" s="10"/>
      <c r="N11" s="10"/>
      <c r="O11" s="10"/>
      <c r="P11" s="10"/>
      <c r="Q11" s="10"/>
      <c r="R11" s="10"/>
      <c r="S11" s="14"/>
      <c r="T11" s="14"/>
      <c r="U11" s="10"/>
      <c r="V11" s="10"/>
      <c r="W11" s="10"/>
      <c r="X11" s="10"/>
      <c r="Y11" s="10"/>
      <c r="Z11" s="10"/>
      <c r="AA11" s="10"/>
      <c r="AB11" s="10"/>
      <c r="AC11" s="15"/>
    </row>
    <row r="12" spans="1:29" ht="18.75" customHeight="1">
      <c r="A12" s="12" t="s">
        <v>3</v>
      </c>
      <c r="B12" s="13">
        <v>-5</v>
      </c>
      <c r="C12" s="10"/>
      <c r="D12" s="10"/>
      <c r="E12" s="10">
        <v>-5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v>-2</v>
      </c>
      <c r="R12" s="10">
        <v>-15</v>
      </c>
      <c r="S12" s="14">
        <v>-10</v>
      </c>
      <c r="T12" s="14"/>
      <c r="U12" s="10"/>
      <c r="V12" s="10"/>
      <c r="W12" s="10"/>
      <c r="X12" s="10"/>
      <c r="Y12" s="10"/>
      <c r="Z12" s="10">
        <v>-10</v>
      </c>
      <c r="AA12" s="10"/>
      <c r="AB12" s="10">
        <v>-17</v>
      </c>
      <c r="AC12" s="15"/>
    </row>
    <row r="13" spans="1:29" ht="23.25" customHeight="1">
      <c r="A13" s="12" t="s">
        <v>28</v>
      </c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4"/>
      <c r="T13" s="14"/>
      <c r="U13" s="10"/>
      <c r="V13" s="10"/>
      <c r="W13" s="10"/>
      <c r="X13" s="10"/>
      <c r="Y13" s="10"/>
      <c r="Z13" s="10"/>
      <c r="AA13" s="10"/>
      <c r="AB13" s="10"/>
      <c r="AC13" s="15"/>
    </row>
    <row r="14" spans="1:29" ht="18.75" customHeight="1">
      <c r="A14" s="16" t="s">
        <v>7</v>
      </c>
      <c r="B14" s="13"/>
      <c r="C14" s="10"/>
      <c r="D14" s="10">
        <v>-2</v>
      </c>
      <c r="E14" s="10">
        <v>-7</v>
      </c>
      <c r="F14" s="10"/>
      <c r="G14" s="10">
        <v>-2</v>
      </c>
      <c r="H14" s="10">
        <v>-4</v>
      </c>
      <c r="I14" s="10">
        <v>-4</v>
      </c>
      <c r="J14" s="10"/>
      <c r="K14" s="10">
        <v>-2</v>
      </c>
      <c r="L14" s="10"/>
      <c r="M14" s="10">
        <v>-6</v>
      </c>
      <c r="N14" s="10">
        <v>-4</v>
      </c>
      <c r="O14" s="10"/>
      <c r="P14" s="10">
        <v>-4</v>
      </c>
      <c r="Q14" s="10">
        <v>-2</v>
      </c>
      <c r="R14" s="10">
        <v>-2</v>
      </c>
      <c r="S14" s="14">
        <v>-16</v>
      </c>
      <c r="T14" s="14"/>
      <c r="U14" s="10"/>
      <c r="V14" s="10">
        <v>-2</v>
      </c>
      <c r="W14" s="10">
        <v>-2</v>
      </c>
      <c r="X14" s="67"/>
      <c r="Y14" s="10">
        <v>-6</v>
      </c>
      <c r="Z14" s="10">
        <v>-4</v>
      </c>
      <c r="AA14" s="10">
        <v>-4</v>
      </c>
      <c r="AB14" s="10"/>
      <c r="AC14" s="15">
        <v>-16</v>
      </c>
    </row>
    <row r="15" spans="1:29" ht="18.75" customHeight="1">
      <c r="A15" s="16" t="s">
        <v>48</v>
      </c>
      <c r="B15" s="1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4"/>
      <c r="T15" s="14"/>
      <c r="U15" s="10"/>
      <c r="V15" s="10"/>
      <c r="W15" s="10"/>
      <c r="X15" s="10"/>
      <c r="Y15" s="10"/>
      <c r="Z15" s="10"/>
      <c r="AA15" s="10"/>
      <c r="AB15" s="10"/>
      <c r="AC15" s="15"/>
    </row>
    <row r="16" spans="1:29" ht="18.75" customHeight="1">
      <c r="A16" s="16" t="s">
        <v>46</v>
      </c>
      <c r="B16" s="1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4"/>
      <c r="T16" s="14"/>
      <c r="U16" s="10"/>
      <c r="V16" s="10"/>
      <c r="W16" s="10"/>
      <c r="X16" s="10"/>
      <c r="Y16" s="10"/>
      <c r="Z16" s="10"/>
      <c r="AA16" s="10"/>
      <c r="AB16" s="10"/>
      <c r="AC16" s="15"/>
    </row>
    <row r="17" spans="1:29" ht="18.75" customHeight="1">
      <c r="A17" s="16" t="s">
        <v>43</v>
      </c>
      <c r="B17" s="13"/>
      <c r="C17" s="10"/>
      <c r="D17" s="10"/>
      <c r="E17" s="10"/>
      <c r="F17" s="10"/>
      <c r="G17" s="10"/>
      <c r="H17" s="10"/>
      <c r="I17" s="10"/>
      <c r="J17" s="10"/>
      <c r="K17" s="10"/>
      <c r="L17" s="10">
        <v>-20</v>
      </c>
      <c r="M17" s="10"/>
      <c r="N17" s="10"/>
      <c r="O17" s="10">
        <v>-20</v>
      </c>
      <c r="P17" s="10"/>
      <c r="Q17" s="10"/>
      <c r="R17" s="10"/>
      <c r="S17" s="14"/>
      <c r="T17" s="14"/>
      <c r="U17" s="10"/>
      <c r="V17" s="10"/>
      <c r="W17" s="10"/>
      <c r="X17" s="10"/>
      <c r="Y17" s="10"/>
      <c r="Z17" s="10"/>
      <c r="AA17" s="10"/>
      <c r="AB17" s="10"/>
      <c r="AC17" s="15"/>
    </row>
    <row r="18" spans="1:29" ht="18.75" customHeight="1">
      <c r="A18" s="16" t="s">
        <v>47</v>
      </c>
      <c r="B18" s="1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4"/>
      <c r="T18" s="14"/>
      <c r="U18" s="10"/>
      <c r="V18" s="10"/>
      <c r="W18" s="10"/>
      <c r="X18" s="10"/>
      <c r="Y18" s="10"/>
      <c r="Z18" s="10"/>
      <c r="AA18" s="10"/>
      <c r="AB18" s="10"/>
      <c r="AC18" s="15"/>
    </row>
    <row r="19" spans="1:29" ht="18.75" customHeight="1" thickBot="1">
      <c r="A19" s="46" t="s">
        <v>44</v>
      </c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4"/>
      <c r="T19" s="44"/>
      <c r="U19" s="43"/>
      <c r="V19" s="43"/>
      <c r="W19" s="43"/>
      <c r="X19" s="43"/>
      <c r="Y19" s="43"/>
      <c r="Z19" s="43"/>
      <c r="AA19" s="43"/>
      <c r="AB19" s="43"/>
      <c r="AC19" s="45"/>
    </row>
    <row r="20" spans="1:29" ht="23.25" customHeight="1" thickBot="1" thickTop="1">
      <c r="A20" s="22" t="s">
        <v>29</v>
      </c>
      <c r="B20" s="23">
        <f>100+SUM(B6:B19)</f>
        <v>94</v>
      </c>
      <c r="C20" s="23">
        <f aca="true" t="shared" si="0" ref="C20:AC20">100+SUM(C6:C19)</f>
        <v>93</v>
      </c>
      <c r="D20" s="23">
        <f t="shared" si="0"/>
        <v>96</v>
      </c>
      <c r="E20" s="23">
        <f t="shared" si="0"/>
        <v>84</v>
      </c>
      <c r="F20" s="23">
        <f t="shared" si="0"/>
        <v>91</v>
      </c>
      <c r="G20" s="23">
        <f t="shared" si="0"/>
        <v>90</v>
      </c>
      <c r="H20" s="23">
        <f t="shared" si="0"/>
        <v>78</v>
      </c>
      <c r="I20" s="23">
        <f t="shared" si="0"/>
        <v>81</v>
      </c>
      <c r="J20" s="23">
        <f t="shared" si="0"/>
        <v>83</v>
      </c>
      <c r="K20" s="23">
        <f t="shared" si="0"/>
        <v>93</v>
      </c>
      <c r="L20" s="23">
        <f t="shared" si="0"/>
        <v>69</v>
      </c>
      <c r="M20" s="23">
        <f t="shared" si="0"/>
        <v>77</v>
      </c>
      <c r="N20" s="23">
        <f t="shared" si="0"/>
        <v>92</v>
      </c>
      <c r="O20" s="23">
        <f t="shared" si="0"/>
        <v>68</v>
      </c>
      <c r="P20" s="23">
        <f t="shared" si="0"/>
        <v>95</v>
      </c>
      <c r="Q20" s="23">
        <f t="shared" si="0"/>
        <v>86</v>
      </c>
      <c r="R20" s="23">
        <f t="shared" si="0"/>
        <v>81</v>
      </c>
      <c r="S20" s="23">
        <f t="shared" si="0"/>
        <v>58</v>
      </c>
      <c r="T20" s="23">
        <f t="shared" si="0"/>
        <v>93</v>
      </c>
      <c r="U20" s="23">
        <f t="shared" si="0"/>
        <v>92</v>
      </c>
      <c r="V20" s="23">
        <f t="shared" si="0"/>
        <v>73</v>
      </c>
      <c r="W20" s="23">
        <f t="shared" si="0"/>
        <v>81</v>
      </c>
      <c r="X20" s="23">
        <f t="shared" si="0"/>
        <v>96</v>
      </c>
      <c r="Y20" s="23">
        <f t="shared" si="0"/>
        <v>88</v>
      </c>
      <c r="Z20" s="23">
        <f t="shared" si="0"/>
        <v>85</v>
      </c>
      <c r="AA20" s="23">
        <f t="shared" si="0"/>
        <v>85</v>
      </c>
      <c r="AB20" s="24">
        <f t="shared" si="0"/>
        <v>80</v>
      </c>
      <c r="AC20" s="25">
        <f t="shared" si="0"/>
        <v>74</v>
      </c>
    </row>
    <row r="21" spans="1:29" ht="18.75" customHeight="1" thickTop="1">
      <c r="A21" s="6" t="s">
        <v>33</v>
      </c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9"/>
      <c r="T21" s="9"/>
      <c r="U21" s="8"/>
      <c r="V21" s="8"/>
      <c r="W21" s="8"/>
      <c r="X21" s="8"/>
      <c r="Y21" s="8"/>
      <c r="Z21" s="8"/>
      <c r="AA21" s="8"/>
      <c r="AB21" s="8"/>
      <c r="AC21" s="11"/>
    </row>
    <row r="22" spans="1:29" ht="18.75" customHeight="1">
      <c r="A22" s="16" t="s">
        <v>18</v>
      </c>
      <c r="B22" s="13"/>
      <c r="C22" s="10"/>
      <c r="D22" s="10"/>
      <c r="E22" s="10"/>
      <c r="F22" s="10"/>
      <c r="G22" s="10"/>
      <c r="H22" s="10">
        <v>-10</v>
      </c>
      <c r="I22" s="10"/>
      <c r="J22" s="10"/>
      <c r="K22" s="10"/>
      <c r="L22" s="10"/>
      <c r="M22" s="10"/>
      <c r="N22" s="10"/>
      <c r="O22" s="10"/>
      <c r="P22" s="10">
        <v>-5</v>
      </c>
      <c r="Q22" s="10"/>
      <c r="R22" s="10"/>
      <c r="S22" s="14"/>
      <c r="T22" s="14"/>
      <c r="U22" s="10"/>
      <c r="V22" s="10"/>
      <c r="W22" s="10"/>
      <c r="X22" s="10"/>
      <c r="Y22" s="10"/>
      <c r="Z22" s="10"/>
      <c r="AA22" s="10"/>
      <c r="AB22" s="10"/>
      <c r="AC22" s="15"/>
    </row>
    <row r="23" spans="1:29" ht="18.75" customHeight="1">
      <c r="A23" s="16" t="s">
        <v>19</v>
      </c>
      <c r="B23" s="1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4"/>
      <c r="T23" s="14"/>
      <c r="U23" s="10"/>
      <c r="V23" s="10"/>
      <c r="W23" s="10"/>
      <c r="X23" s="10"/>
      <c r="Y23" s="10"/>
      <c r="Z23" s="10"/>
      <c r="AA23" s="10"/>
      <c r="AB23" s="10"/>
      <c r="AC23" s="15"/>
    </row>
    <row r="24" spans="1:29" ht="18.75" customHeight="1" thickBot="1">
      <c r="A24" s="17" t="s">
        <v>20</v>
      </c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0"/>
      <c r="T24" s="20"/>
      <c r="U24" s="19"/>
      <c r="V24" s="19"/>
      <c r="W24" s="19"/>
      <c r="X24" s="19"/>
      <c r="Y24" s="19"/>
      <c r="Z24" s="19"/>
      <c r="AA24" s="19"/>
      <c r="AB24" s="19"/>
      <c r="AC24" s="21"/>
    </row>
    <row r="25" spans="1:29" ht="23.25" customHeight="1" thickBot="1" thickTop="1">
      <c r="A25" s="22" t="s">
        <v>30</v>
      </c>
      <c r="B25" s="23">
        <f>100+SUM(B21:B24)</f>
        <v>100</v>
      </c>
      <c r="C25" s="23">
        <f aca="true" t="shared" si="1" ref="C25:AC25">100+SUM(C21:C24)</f>
        <v>100</v>
      </c>
      <c r="D25" s="23">
        <f t="shared" si="1"/>
        <v>100</v>
      </c>
      <c r="E25" s="23">
        <f t="shared" si="1"/>
        <v>100</v>
      </c>
      <c r="F25" s="23">
        <f t="shared" si="1"/>
        <v>100</v>
      </c>
      <c r="G25" s="23">
        <f t="shared" si="1"/>
        <v>100</v>
      </c>
      <c r="H25" s="23">
        <f t="shared" si="1"/>
        <v>90</v>
      </c>
      <c r="I25" s="23">
        <f t="shared" si="1"/>
        <v>100</v>
      </c>
      <c r="J25" s="23">
        <f t="shared" si="1"/>
        <v>100</v>
      </c>
      <c r="K25" s="23">
        <f t="shared" si="1"/>
        <v>100</v>
      </c>
      <c r="L25" s="23">
        <f t="shared" si="1"/>
        <v>100</v>
      </c>
      <c r="M25" s="23">
        <f t="shared" si="1"/>
        <v>100</v>
      </c>
      <c r="N25" s="23">
        <f t="shared" si="1"/>
        <v>100</v>
      </c>
      <c r="O25" s="23">
        <f t="shared" si="1"/>
        <v>100</v>
      </c>
      <c r="P25" s="23">
        <f t="shared" si="1"/>
        <v>95</v>
      </c>
      <c r="Q25" s="23">
        <f t="shared" si="1"/>
        <v>100</v>
      </c>
      <c r="R25" s="23">
        <f t="shared" si="1"/>
        <v>100</v>
      </c>
      <c r="S25" s="23">
        <f t="shared" si="1"/>
        <v>100</v>
      </c>
      <c r="T25" s="23">
        <f t="shared" si="1"/>
        <v>100</v>
      </c>
      <c r="U25" s="23">
        <f t="shared" si="1"/>
        <v>100</v>
      </c>
      <c r="V25" s="23">
        <f t="shared" si="1"/>
        <v>100</v>
      </c>
      <c r="W25" s="23">
        <f t="shared" si="1"/>
        <v>100</v>
      </c>
      <c r="X25" s="23">
        <f t="shared" si="1"/>
        <v>100</v>
      </c>
      <c r="Y25" s="23">
        <f t="shared" si="1"/>
        <v>100</v>
      </c>
      <c r="Z25" s="23">
        <f t="shared" si="1"/>
        <v>100</v>
      </c>
      <c r="AA25" s="23">
        <f t="shared" si="1"/>
        <v>100</v>
      </c>
      <c r="AB25" s="24">
        <f t="shared" si="1"/>
        <v>100</v>
      </c>
      <c r="AC25" s="25">
        <f t="shared" si="1"/>
        <v>100</v>
      </c>
    </row>
    <row r="26" spans="1:29" ht="18.75" customHeight="1" thickBot="1" thickTop="1">
      <c r="A26" s="26" t="s">
        <v>21</v>
      </c>
      <c r="B26" s="27">
        <v>30</v>
      </c>
      <c r="C26" s="28"/>
      <c r="D26" s="28"/>
      <c r="E26" s="28">
        <v>30</v>
      </c>
      <c r="F26" s="28">
        <v>30</v>
      </c>
      <c r="G26" s="28">
        <v>30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30"/>
    </row>
    <row r="27" spans="1:29" ht="22.5" customHeight="1" thickBot="1" thickTop="1">
      <c r="A27" s="22" t="s">
        <v>31</v>
      </c>
      <c r="B27" s="23">
        <v>224</v>
      </c>
      <c r="C27" s="23">
        <f aca="true" t="shared" si="2" ref="C27:AB27">SUM(C20,C25,C26)</f>
        <v>193</v>
      </c>
      <c r="D27" s="23">
        <f t="shared" si="2"/>
        <v>196</v>
      </c>
      <c r="E27" s="23">
        <f t="shared" si="2"/>
        <v>214</v>
      </c>
      <c r="F27" s="23">
        <f t="shared" si="2"/>
        <v>221</v>
      </c>
      <c r="G27" s="23">
        <f t="shared" si="2"/>
        <v>220</v>
      </c>
      <c r="H27" s="23">
        <f t="shared" si="2"/>
        <v>168</v>
      </c>
      <c r="I27" s="23">
        <f t="shared" si="2"/>
        <v>181</v>
      </c>
      <c r="J27" s="23">
        <f t="shared" si="2"/>
        <v>183</v>
      </c>
      <c r="K27" s="23">
        <f t="shared" si="2"/>
        <v>193</v>
      </c>
      <c r="L27" s="23">
        <f t="shared" si="2"/>
        <v>169</v>
      </c>
      <c r="M27" s="23">
        <f t="shared" si="2"/>
        <v>177</v>
      </c>
      <c r="N27" s="23">
        <f t="shared" si="2"/>
        <v>192</v>
      </c>
      <c r="O27" s="23">
        <f t="shared" si="2"/>
        <v>168</v>
      </c>
      <c r="P27" s="23">
        <f t="shared" si="2"/>
        <v>190</v>
      </c>
      <c r="Q27" s="23">
        <f t="shared" si="2"/>
        <v>186</v>
      </c>
      <c r="R27" s="23">
        <f t="shared" si="2"/>
        <v>181</v>
      </c>
      <c r="S27" s="23">
        <f t="shared" si="2"/>
        <v>158</v>
      </c>
      <c r="T27" s="23">
        <f t="shared" si="2"/>
        <v>193</v>
      </c>
      <c r="U27" s="23">
        <f t="shared" si="2"/>
        <v>192</v>
      </c>
      <c r="V27" s="23">
        <f>SUM(V20,V25,V26)</f>
        <v>173</v>
      </c>
      <c r="W27" s="23">
        <f t="shared" si="2"/>
        <v>181</v>
      </c>
      <c r="X27" s="23">
        <f t="shared" si="2"/>
        <v>196</v>
      </c>
      <c r="Y27" s="23">
        <f t="shared" si="2"/>
        <v>188</v>
      </c>
      <c r="Z27" s="23">
        <f>SUM(Z20,Z25,Z26)</f>
        <v>185</v>
      </c>
      <c r="AA27" s="23">
        <f t="shared" si="2"/>
        <v>185</v>
      </c>
      <c r="AB27" s="24">
        <f t="shared" si="2"/>
        <v>180</v>
      </c>
      <c r="AC27" s="25">
        <f>SUM(AC20,AC25,AC26)</f>
        <v>174</v>
      </c>
    </row>
    <row r="28" spans="1:29" ht="18.75" customHeight="1" thickBot="1" thickTop="1">
      <c r="A28" s="31"/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9"/>
      <c r="T28" s="29"/>
      <c r="U28" s="24"/>
      <c r="V28" s="24"/>
      <c r="W28" s="24"/>
      <c r="X28" s="24"/>
      <c r="Y28" s="24"/>
      <c r="Z28" s="24"/>
      <c r="AA28" s="24"/>
      <c r="AB28" s="24"/>
      <c r="AC28" s="32"/>
    </row>
    <row r="29" spans="1:29" ht="18.75" customHeight="1" thickTop="1">
      <c r="A29" s="33" t="s">
        <v>35</v>
      </c>
      <c r="B29" s="40">
        <f>RANK(B27,$B$27:$AC$27)</f>
        <v>1</v>
      </c>
      <c r="C29" s="40">
        <f aca="true" t="shared" si="3" ref="C29:AC29">RANK(C27,$B$27:$AC$27)</f>
        <v>7</v>
      </c>
      <c r="D29" s="40">
        <f t="shared" si="3"/>
        <v>5</v>
      </c>
      <c r="E29" s="40">
        <f t="shared" si="3"/>
        <v>4</v>
      </c>
      <c r="F29" s="40">
        <f t="shared" si="3"/>
        <v>2</v>
      </c>
      <c r="G29" s="40">
        <f t="shared" si="3"/>
        <v>3</v>
      </c>
      <c r="H29" s="40">
        <f t="shared" si="3"/>
        <v>26</v>
      </c>
      <c r="I29" s="40">
        <f t="shared" si="3"/>
        <v>18</v>
      </c>
      <c r="J29" s="40">
        <f t="shared" si="3"/>
        <v>17</v>
      </c>
      <c r="K29" s="40">
        <f t="shared" si="3"/>
        <v>7</v>
      </c>
      <c r="L29" s="40">
        <f t="shared" si="3"/>
        <v>25</v>
      </c>
      <c r="M29" s="40">
        <f t="shared" si="3"/>
        <v>22</v>
      </c>
      <c r="N29" s="40">
        <f t="shared" si="3"/>
        <v>10</v>
      </c>
      <c r="O29" s="40">
        <f t="shared" si="3"/>
        <v>26</v>
      </c>
      <c r="P29" s="40">
        <f t="shared" si="3"/>
        <v>12</v>
      </c>
      <c r="Q29" s="40">
        <f t="shared" si="3"/>
        <v>14</v>
      </c>
      <c r="R29" s="40">
        <f t="shared" si="3"/>
        <v>18</v>
      </c>
      <c r="S29" s="40">
        <f t="shared" si="3"/>
        <v>28</v>
      </c>
      <c r="T29" s="40">
        <f t="shared" si="3"/>
        <v>7</v>
      </c>
      <c r="U29" s="40">
        <f t="shared" si="3"/>
        <v>10</v>
      </c>
      <c r="V29" s="40">
        <f t="shared" si="3"/>
        <v>24</v>
      </c>
      <c r="W29" s="40">
        <f t="shared" si="3"/>
        <v>18</v>
      </c>
      <c r="X29" s="40">
        <f t="shared" si="3"/>
        <v>5</v>
      </c>
      <c r="Y29" s="40">
        <f t="shared" si="3"/>
        <v>13</v>
      </c>
      <c r="Z29" s="40">
        <f t="shared" si="3"/>
        <v>15</v>
      </c>
      <c r="AA29" s="40">
        <f t="shared" si="3"/>
        <v>15</v>
      </c>
      <c r="AB29" s="48">
        <f t="shared" si="3"/>
        <v>21</v>
      </c>
      <c r="AC29" s="47">
        <f t="shared" si="3"/>
        <v>23</v>
      </c>
    </row>
    <row r="30" spans="1:29" ht="18.75" customHeight="1" thickBot="1">
      <c r="A30" s="34" t="s">
        <v>34</v>
      </c>
      <c r="B30" s="41" t="str">
        <f>HLOOKUP(B27,'Qui định xếp loại'!$A$3:$E$4,2,1)</f>
        <v>Tốt</v>
      </c>
      <c r="C30" s="37" t="str">
        <f>HLOOKUP(C27,'Qui định xếp loại'!$A$3:$E$4,2,1)</f>
        <v>Khá</v>
      </c>
      <c r="D30" s="37" t="str">
        <f>HLOOKUP(D27,'Qui định xếp loại'!$A$3:$E$4,2,1)</f>
        <v>Tốt</v>
      </c>
      <c r="E30" s="37" t="str">
        <f>HLOOKUP(E27,'Qui định xếp loại'!$A$3:$E$4,2,1)</f>
        <v>Tốt</v>
      </c>
      <c r="F30" s="37" t="str">
        <f>HLOOKUP(F27,'Qui định xếp loại'!$A$3:$E$4,2,1)</f>
        <v>Tốt</v>
      </c>
      <c r="G30" s="37" t="str">
        <f>HLOOKUP(G27,'Qui định xếp loại'!$A$3:$E$4,2,1)</f>
        <v>Tốt</v>
      </c>
      <c r="H30" s="37" t="str">
        <f>HLOOKUP(H27,'Qui định xếp loại'!$A$3:$E$4,2,1)</f>
        <v>Yếu</v>
      </c>
      <c r="I30" s="37" t="str">
        <f>HLOOKUP(I27,'Qui định xếp loại'!$A$3:$E$4,2,1)</f>
        <v>Yếu</v>
      </c>
      <c r="J30" s="37" t="str">
        <f>HLOOKUP(J27,'Qui định xếp loại'!$A$3:$E$4,2,1)</f>
        <v>Yếu</v>
      </c>
      <c r="K30" s="37" t="str">
        <f>HLOOKUP(K27,'Qui định xếp loại'!$A$3:$E$4,2,1)</f>
        <v>Khá</v>
      </c>
      <c r="L30" s="37" t="str">
        <f>HLOOKUP(L27,'Qui định xếp loại'!$A$3:$E$4,2,1)</f>
        <v>Yếu</v>
      </c>
      <c r="M30" s="37" t="str">
        <f>HLOOKUP(M27,'Qui định xếp loại'!$A$3:$E$4,2,1)</f>
        <v>Yếu</v>
      </c>
      <c r="N30" s="37" t="str">
        <f>HLOOKUP(N27,'Qui định xếp loại'!$A$3:$E$4,2,1)</f>
        <v>Khá</v>
      </c>
      <c r="O30" s="37" t="str">
        <f>HLOOKUP(O27,'Qui định xếp loại'!$A$3:$E$4,2,1)</f>
        <v>Yếu</v>
      </c>
      <c r="P30" s="37" t="str">
        <f>HLOOKUP(P27,'Qui định xếp loại'!$A$3:$E$4,2,1)</f>
        <v>Khá</v>
      </c>
      <c r="Q30" s="37" t="str">
        <f>HLOOKUP(Q27,'Qui định xếp loại'!$A$3:$E$4,2,1)</f>
        <v>TB</v>
      </c>
      <c r="R30" s="37" t="str">
        <f>HLOOKUP(R27,'Qui định xếp loại'!$A$3:$E$4,2,1)</f>
        <v>Yếu</v>
      </c>
      <c r="S30" s="37" t="str">
        <f>HLOOKUP(S27,'Qui định xếp loại'!$A$3:$E$4,2,1)</f>
        <v>Yếu</v>
      </c>
      <c r="T30" s="37" t="str">
        <f>HLOOKUP(T27,'Qui định xếp loại'!$A$3:$E$4,2,1)</f>
        <v>Khá</v>
      </c>
      <c r="U30" s="37" t="str">
        <f>HLOOKUP(U27,'Qui định xếp loại'!$A$3:$E$4,2,1)</f>
        <v>Khá</v>
      </c>
      <c r="V30" s="37" t="str">
        <f>HLOOKUP(V27,'Qui định xếp loại'!$A$3:$E$4,2,1)</f>
        <v>Yếu</v>
      </c>
      <c r="W30" s="37" t="str">
        <f>HLOOKUP(W27,'Qui định xếp loại'!$A$3:$E$4,2,1)</f>
        <v>Yếu</v>
      </c>
      <c r="X30" s="37" t="str">
        <f>HLOOKUP(X27,'Qui định xếp loại'!$A$3:$E$4,2,1)</f>
        <v>Tốt</v>
      </c>
      <c r="Y30" s="37" t="str">
        <f>HLOOKUP(Y27,'Qui định xếp loại'!$A$3:$E$4,2,1)</f>
        <v>TB</v>
      </c>
      <c r="Z30" s="37" t="str">
        <f>HLOOKUP(Z27,'Qui định xếp loại'!$A$3:$E$4,2,1)</f>
        <v>TB</v>
      </c>
      <c r="AA30" s="37" t="str">
        <f>HLOOKUP(AA27,'Qui định xếp loại'!$A$3:$E$4,2,1)</f>
        <v>TB</v>
      </c>
      <c r="AB30" s="38" t="str">
        <f>HLOOKUP(AB27,'Qui định xếp loại'!$A$3:$E$4,2,1)</f>
        <v>Yếu</v>
      </c>
      <c r="AC30" s="39" t="str">
        <f>HLOOKUP(AC27,'Qui định xếp loại'!$A$3:$E$4,2,1)</f>
        <v>Yếu</v>
      </c>
    </row>
    <row r="31" ht="13.5" thickTop="1"/>
    <row r="36" ht="15.75">
      <c r="R36" s="36"/>
    </row>
  </sheetData>
  <sheetProtection/>
  <mergeCells count="31">
    <mergeCell ref="L4:L5"/>
    <mergeCell ref="R4:R5"/>
    <mergeCell ref="S4:S5"/>
    <mergeCell ref="K4:K5"/>
    <mergeCell ref="Q4:Q5"/>
    <mergeCell ref="N4:N5"/>
    <mergeCell ref="O4:O5"/>
    <mergeCell ref="X4:X5"/>
    <mergeCell ref="M4:M5"/>
    <mergeCell ref="W4:W5"/>
    <mergeCell ref="P4:P5"/>
    <mergeCell ref="C4:C5"/>
    <mergeCell ref="D4:D5"/>
    <mergeCell ref="V4:V5"/>
    <mergeCell ref="I4:I5"/>
    <mergeCell ref="T4:T5"/>
    <mergeCell ref="E4:E5"/>
    <mergeCell ref="J4:J5"/>
    <mergeCell ref="H4:H5"/>
    <mergeCell ref="F4:F5"/>
    <mergeCell ref="G4:G5"/>
    <mergeCell ref="A1:AC1"/>
    <mergeCell ref="AC4:AC5"/>
    <mergeCell ref="A2:AC2"/>
    <mergeCell ref="Y4:Y5"/>
    <mergeCell ref="Z4:Z5"/>
    <mergeCell ref="AA4:AA5"/>
    <mergeCell ref="AB4:AB5"/>
    <mergeCell ref="U4:U5"/>
    <mergeCell ref="A4:A5"/>
    <mergeCell ref="B4:B5"/>
  </mergeCells>
  <conditionalFormatting sqref="B29:AC29">
    <cfRule type="cellIs" priority="1" dxfId="3" operator="greaterThan" stopIfTrue="1">
      <formula>24</formula>
    </cfRule>
    <cfRule type="cellIs" priority="2" dxfId="1" operator="lessThan" stopIfTrue="1">
      <formula>4</formula>
    </cfRule>
    <cfRule type="cellIs" priority="3" dxfId="0" operator="lessThan" stopIfTrue="1">
      <formula>4</formula>
    </cfRule>
  </conditionalFormatting>
  <printOptions/>
  <pageMargins left="0.25" right="0.25" top="0.25" bottom="0.25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115" zoomScaleNormal="115" zoomScalePageLayoutView="0" workbookViewId="0" topLeftCell="B1">
      <pane xSplit="2" ySplit="4" topLeftCell="D14" activePane="bottomRight" state="frozen"/>
      <selection pane="topLeft" activeCell="B1" sqref="B1"/>
      <selection pane="topRight" activeCell="D1" sqref="D1"/>
      <selection pane="bottomLeft" activeCell="B5" sqref="B5"/>
      <selection pane="bottomRight" activeCell="D32" sqref="D32"/>
    </sheetView>
  </sheetViews>
  <sheetFormatPr defaultColWidth="9.140625" defaultRowHeight="12.75"/>
  <cols>
    <col min="1" max="1" width="2.8515625" style="5" hidden="1" customWidth="1"/>
    <col min="2" max="2" width="2.28125" style="51" customWidth="1"/>
    <col min="3" max="3" width="5.7109375" style="35" customWidth="1"/>
    <col min="4" max="4" width="135.140625" style="5" customWidth="1"/>
    <col min="5" max="16384" width="9.140625" style="5" customWidth="1"/>
  </cols>
  <sheetData>
    <row r="1" spans="3:4" ht="18.75">
      <c r="C1" s="72" t="s">
        <v>65</v>
      </c>
      <c r="D1" s="72"/>
    </row>
    <row r="2" spans="3:4" ht="19.5" customHeight="1">
      <c r="C2" s="75" t="s">
        <v>17</v>
      </c>
      <c r="D2" s="82"/>
    </row>
    <row r="3" spans="1:3" ht="12" customHeight="1" thickBot="1">
      <c r="A3" s="50"/>
      <c r="C3" s="52"/>
    </row>
    <row r="4" spans="1:4" s="51" customFormat="1" ht="18" customHeight="1" thickBot="1" thickTop="1">
      <c r="A4" s="50"/>
      <c r="C4" s="54" t="s">
        <v>0</v>
      </c>
      <c r="D4" s="60" t="s">
        <v>16</v>
      </c>
    </row>
    <row r="5" spans="1:4" s="51" customFormat="1" ht="18" customHeight="1" thickTop="1">
      <c r="A5" s="50"/>
      <c r="C5" s="55" t="s">
        <v>8</v>
      </c>
      <c r="D5" s="61" t="s">
        <v>66</v>
      </c>
    </row>
    <row r="6" spans="1:4" s="51" customFormat="1" ht="18" customHeight="1">
      <c r="A6" s="50"/>
      <c r="C6" s="56" t="s">
        <v>9</v>
      </c>
      <c r="D6" s="66" t="s">
        <v>69</v>
      </c>
    </row>
    <row r="7" spans="1:4" s="51" customFormat="1" ht="18" customHeight="1">
      <c r="A7" s="5"/>
      <c r="C7" s="56" t="s">
        <v>10</v>
      </c>
      <c r="D7" s="66" t="s">
        <v>70</v>
      </c>
    </row>
    <row r="8" spans="1:4" s="51" customFormat="1" ht="18" customHeight="1">
      <c r="A8" s="5"/>
      <c r="C8" s="56" t="s">
        <v>11</v>
      </c>
      <c r="D8" s="70" t="s">
        <v>93</v>
      </c>
    </row>
    <row r="9" spans="1:4" s="51" customFormat="1" ht="18" customHeight="1">
      <c r="A9" s="5"/>
      <c r="C9" s="56" t="s">
        <v>12</v>
      </c>
      <c r="D9" s="62" t="s">
        <v>71</v>
      </c>
    </row>
    <row r="10" spans="3:4" s="49" customFormat="1" ht="18" customHeight="1">
      <c r="C10" s="57" t="s">
        <v>13</v>
      </c>
      <c r="D10" s="65" t="s">
        <v>72</v>
      </c>
    </row>
    <row r="11" spans="1:4" s="51" customFormat="1" ht="17.25" customHeight="1">
      <c r="A11" s="5"/>
      <c r="C11" s="56" t="s">
        <v>45</v>
      </c>
      <c r="D11" s="69" t="s">
        <v>73</v>
      </c>
    </row>
    <row r="12" spans="1:4" s="51" customFormat="1" ht="18" customHeight="1">
      <c r="A12" s="5"/>
      <c r="C12" s="56" t="s">
        <v>22</v>
      </c>
      <c r="D12" s="71" t="s">
        <v>75</v>
      </c>
    </row>
    <row r="13" spans="1:4" s="51" customFormat="1" ht="18" customHeight="1">
      <c r="A13" s="5"/>
      <c r="C13" s="56" t="s">
        <v>23</v>
      </c>
      <c r="D13" s="66" t="s">
        <v>74</v>
      </c>
    </row>
    <row r="14" spans="1:4" s="51" customFormat="1" ht="18" customHeight="1">
      <c r="A14" s="5"/>
      <c r="C14" s="56" t="s">
        <v>24</v>
      </c>
      <c r="D14" s="66" t="s">
        <v>76</v>
      </c>
    </row>
    <row r="15" spans="3:4" ht="18" customHeight="1">
      <c r="C15" s="56" t="s">
        <v>25</v>
      </c>
      <c r="D15" s="66" t="s">
        <v>77</v>
      </c>
    </row>
    <row r="16" spans="3:4" ht="18" customHeight="1">
      <c r="C16" s="56" t="s">
        <v>26</v>
      </c>
      <c r="D16" s="66" t="s">
        <v>78</v>
      </c>
    </row>
    <row r="17" spans="3:4" ht="18" customHeight="1">
      <c r="C17" s="56" t="s">
        <v>27</v>
      </c>
      <c r="D17" s="62" t="s">
        <v>79</v>
      </c>
    </row>
    <row r="18" spans="3:4" ht="18" customHeight="1">
      <c r="C18" s="56" t="s">
        <v>49</v>
      </c>
      <c r="D18" s="62" t="s">
        <v>80</v>
      </c>
    </row>
    <row r="19" spans="3:4" ht="18" customHeight="1">
      <c r="C19" s="56" t="s">
        <v>50</v>
      </c>
      <c r="D19" s="62" t="s">
        <v>81</v>
      </c>
    </row>
    <row r="20" spans="3:4" ht="18" customHeight="1">
      <c r="C20" s="56" t="s">
        <v>51</v>
      </c>
      <c r="D20" s="62" t="s">
        <v>82</v>
      </c>
    </row>
    <row r="21" spans="3:4" ht="18" customHeight="1">
      <c r="C21" s="56" t="s">
        <v>52</v>
      </c>
      <c r="D21" s="62" t="s">
        <v>83</v>
      </c>
    </row>
    <row r="22" spans="3:4" ht="18" customHeight="1">
      <c r="C22" s="56" t="s">
        <v>53</v>
      </c>
      <c r="D22" s="70" t="s">
        <v>84</v>
      </c>
    </row>
    <row r="23" spans="3:4" ht="18" customHeight="1">
      <c r="C23" s="56" t="s">
        <v>54</v>
      </c>
      <c r="D23" s="68" t="s">
        <v>85</v>
      </c>
    </row>
    <row r="24" spans="3:4" ht="18" customHeight="1">
      <c r="C24" s="56" t="s">
        <v>55</v>
      </c>
      <c r="D24" s="62" t="s">
        <v>86</v>
      </c>
    </row>
    <row r="25" spans="3:4" ht="18" customHeight="1">
      <c r="C25" s="56" t="s">
        <v>56</v>
      </c>
      <c r="D25" s="62" t="s">
        <v>87</v>
      </c>
    </row>
    <row r="26" spans="3:4" ht="18" customHeight="1">
      <c r="C26" s="56" t="s">
        <v>57</v>
      </c>
      <c r="D26" s="62" t="s">
        <v>67</v>
      </c>
    </row>
    <row r="27" spans="3:4" ht="18" customHeight="1">
      <c r="C27" s="56" t="s">
        <v>58</v>
      </c>
      <c r="D27" s="62" t="s">
        <v>68</v>
      </c>
    </row>
    <row r="28" spans="3:4" ht="18" customHeight="1">
      <c r="C28" s="56" t="s">
        <v>59</v>
      </c>
      <c r="D28" s="62" t="s">
        <v>88</v>
      </c>
    </row>
    <row r="29" spans="3:4" ht="18" customHeight="1">
      <c r="C29" s="56" t="s">
        <v>60</v>
      </c>
      <c r="D29" s="62" t="s">
        <v>89</v>
      </c>
    </row>
    <row r="30" spans="3:4" ht="18" customHeight="1">
      <c r="C30" s="58" t="s">
        <v>61</v>
      </c>
      <c r="D30" s="63" t="s">
        <v>90</v>
      </c>
    </row>
    <row r="31" spans="1:4" s="51" customFormat="1" ht="18" customHeight="1">
      <c r="A31" s="53"/>
      <c r="C31" s="56" t="s">
        <v>62</v>
      </c>
      <c r="D31" s="62" t="s">
        <v>91</v>
      </c>
    </row>
    <row r="32" spans="1:4" s="51" customFormat="1" ht="18" customHeight="1" thickBot="1">
      <c r="A32" s="53"/>
      <c r="C32" s="59" t="s">
        <v>63</v>
      </c>
      <c r="D32" s="64" t="s">
        <v>92</v>
      </c>
    </row>
    <row r="33" ht="13.5" thickTop="1"/>
  </sheetData>
  <sheetProtection/>
  <mergeCells count="2">
    <mergeCell ref="C2:D2"/>
    <mergeCell ref="C1:D1"/>
  </mergeCells>
  <printOptions/>
  <pageMargins left="0.25" right="0.25" top="0.25" bottom="0.25" header="0" footer="0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D8" sqref="D8"/>
    </sheetView>
  </sheetViews>
  <sheetFormatPr defaultColWidth="10.7109375" defaultRowHeight="12.75"/>
  <sheetData>
    <row r="1" spans="1:5" ht="18">
      <c r="A1" s="83" t="s">
        <v>41</v>
      </c>
      <c r="B1" s="83"/>
      <c r="C1" s="83"/>
      <c r="D1" s="83"/>
      <c r="E1" s="83"/>
    </row>
    <row r="2" spans="1:5" ht="18">
      <c r="A2" s="1"/>
      <c r="B2" s="1"/>
      <c r="C2" s="1"/>
      <c r="D2" s="1"/>
      <c r="E2" s="1"/>
    </row>
    <row r="3" spans="1:5" ht="19.5" customHeight="1">
      <c r="A3" s="2" t="s">
        <v>36</v>
      </c>
      <c r="B3" s="3">
        <v>0</v>
      </c>
      <c r="C3" s="3">
        <v>185</v>
      </c>
      <c r="D3" s="3">
        <v>190</v>
      </c>
      <c r="E3" s="3">
        <v>195</v>
      </c>
    </row>
    <row r="4" spans="1:5" ht="19.5" customHeight="1">
      <c r="A4" s="2" t="s">
        <v>37</v>
      </c>
      <c r="B4" s="3" t="s">
        <v>40</v>
      </c>
      <c r="C4" s="4" t="s">
        <v>42</v>
      </c>
      <c r="D4" s="3" t="s">
        <v>39</v>
      </c>
      <c r="E4" s="3" t="s">
        <v>38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Admin</cp:lastModifiedBy>
  <cp:lastPrinted>2015-09-21T00:12:02Z</cp:lastPrinted>
  <dcterms:created xsi:type="dcterms:W3CDTF">2011-08-17T00:59:03Z</dcterms:created>
  <dcterms:modified xsi:type="dcterms:W3CDTF">2015-09-21T01:49:49Z</dcterms:modified>
  <cp:category/>
  <cp:version/>
  <cp:contentType/>
  <cp:contentStatus/>
</cp:coreProperties>
</file>