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54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<sst xmlns="http://schemas.openxmlformats.org/spreadsheetml/2006/main" count="122" uniqueCount="95">
  <si>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</si>
  <si>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</si>
  <si>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</si>
  <si>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</si>
  <si>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</si>
  <si>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</si>
  <si>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</si>
  <si>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</si>
  <si>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</si>
  <si>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</si>
  <si>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</si>
  <si>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</si>
  <si>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</si>
  <si>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</si>
  <si>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</si>
  <si>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</si>
  <si>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</si>
  <si>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</si>
  <si>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</si>
  <si>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</si>
  <si>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</si>
  <si>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</si>
  <si>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</si>
  <si>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</si>
  <si>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</si>
  <si>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</si>
  <si>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</si>
  <si>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</si>
  <si>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</si>
  <si>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</si>
  <si>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</si>
  <si>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</si>
  <si>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</si>
  <si>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</si>
  <si>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</si>
  <si>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</si>
  <si>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</si>
  <si>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</si>
  <si>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</si>
  <si>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</si>
  <si>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</si>
  <si>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</si>
  <si>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</si>
  <si>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</si>
  <si>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</si>
  <si>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</si>
  <si>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</si>
  <si>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</si>
  <si>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</si>
  <si>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</si>
  <si>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</si>
  <si>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</si>
  <si>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</si>
  <si>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</si>
  <si>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</si>
  <si>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</si>
  <si>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</si>
  <si>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</si>
  <si>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</si>
  <si>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</si>
  <si>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</si>
  <si>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</si>
  <si>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</si>
  <si>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</si>
  <si>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 xml:space="preserve">ăn quà </t>
  </si>
  <si>
    <t>TUẦN THỨ: 06 - TỪ: 28/09/2015 ĐẾN 03/10/2015                                                                                 LỚP TRỰC: 12T6 - GVCN:  Phạm Thị Thương</t>
  </si>
  <si>
    <t>TUẦN THỨ: 06 - TỪ: 28/09/2015 ĐẾN 03/10/2015                                                                                                  LỚP TRỰC: 12T6 - GVCN:  Phạm Thị Thương</t>
  </si>
  <si>
    <t xml:space="preserve">Thứ 4: 01P (Thương); Giờ B môn Công nghệ (Ý thức học tập quá kém); </t>
  </si>
  <si>
    <t>Sơn + Tuân cúp tiết môn Anh (Thứ 6); Hồ Yến Nhi mặc quần bó.</t>
  </si>
  <si>
    <t>Thứ 3: 03P; Thứ 5: 01P; thứ 7: 02P.</t>
  </si>
  <si>
    <t xml:space="preserve">Thứ 3: 01P; Thứ 4: 01P; Thứ 6: 02P; Thứ 7: 03P (Uyên, Vương, Minh); Tuấn Anh đi dép lê; Ngô Thị Thu Hà mặc quần bó; </t>
  </si>
  <si>
    <t>Thứ 5: 01P (Chí); Thứ 7: 03P; Đồng Thị Trang mặc quần bó.</t>
  </si>
  <si>
    <t>Thứ 4: 01P;</t>
  </si>
  <si>
    <t>Thứ 2: 04P; 02KP; Thứ 4: Vân Anh + Dũng đi học muộn; Thứ 7: Hà Giang đi học muộn</t>
  </si>
  <si>
    <t>Thứ 2: Trang trốn chào cờ: Thứ 6: 01P; Thứ 7: 07P.</t>
  </si>
  <si>
    <t>Thứ 2: 02 HS ko SH 15'; Thứ 3: 01P; Thứ 4: 03P; 03 đi học muộn; Thứ 5: 01 đi học muộn</t>
  </si>
  <si>
    <t>Thứ 2: 01P; thứ 4: 02P; Thứ 5: 01P; Thứ 6: 03P; Đạt đi học muộn; Thứ 7: SH15' ồn.</t>
  </si>
  <si>
    <t xml:space="preserve">Thứ 2: 02 HS ko mặc áo dài; Thứ 6: 01P; </t>
  </si>
  <si>
    <t xml:space="preserve">Thứ 5: 01P (Vy); Thứ 6: 02P; 01KP; </t>
  </si>
  <si>
    <t>Thứ 2: 02P; 01 giờ B Sử (Quốc Bảo 0đ, Hưng 0đ, Kiên 4đ, Trường 0đ); Thứ 7: 01P;</t>
  </si>
  <si>
    <t xml:space="preserve">Thứ 3: Hiếu đi học muộn; 01P (Ty Rôn); Thứ 4: 01P (Nguyên); Thứ 5: Chi + Thủy ăn sáng trong giờ SH 15'; 01P; 03KP; SH15' ồn (Thứ 5+ 6 + 7);  </t>
  </si>
  <si>
    <t xml:space="preserve">Thứ 7: 02P; </t>
  </si>
  <si>
    <t xml:space="preserve">Thứ 3: 01P (Hải); 01 HS ra khỏi lớp vào SH 15' ; Thanh Vân ăn sáng trong giờ SH 15'; Thứ 5: Trực nhật muộn; 02  đi học muộn (Sỹ + Vân); Thứ 6: 01P; 01 giờ B Toán (Bảo, Hải ko chuẩn bị bài); Thứ 7: 01P (Nguyệt); 01 giờ B môn Lịch Sử (Anh 0đ, Chúc 1đ, Dưỡng 0đ, Hải 0đ); </t>
  </si>
  <si>
    <t>Thứ 2: 02P; Thứ 3: 01P; SH 15' ko nghiêm túc; Thứ 6: 02P; SH 15' ồn; Trương Thị Thủy mặc quần bó;</t>
  </si>
  <si>
    <t>Thứ 2: 01P; Thứ 3: 01P; Thứ 7: 01P (Đức);</t>
  </si>
  <si>
    <t>Thứ 2: 05P; Thứ 6: 02P; 02 ko SH 15'</t>
  </si>
  <si>
    <t xml:space="preserve">Thứ 3: Trực nhật muộn; Thứ 6: 01P; </t>
  </si>
  <si>
    <t>Thứ 2: 01P; Thứ 3: 01P (Thảo); Thứ 5: 01P (Vân); Thư 6: 02P; 01KP; Thứ 7: 02P;</t>
  </si>
  <si>
    <t xml:space="preserve">Thứ 2: 01P (Hoa); Thứ 4: Lớp ồn; </t>
  </si>
  <si>
    <t xml:space="preserve">Thứ 2: 03P; Thứ 4: Vệ sinh bẩn: Thứ 5: Vệ sinh muộn, chưa đổ rác: Thứ 6: 02P; Thứ 7: 01P; </t>
  </si>
  <si>
    <t>Thứ 3: 02P; Thứ 5: 01P (Hợp); Thứ 6: 02P (Linh, Hà); Thứ 7: 01KP (Linh); Thưởng 30 điểm quét sân.</t>
  </si>
  <si>
    <t>Thứ 3: Lê Nhung đi học muộn; Thứ 4: 01P (Thương); Thứ 6: 01P; Thứ 7: 03P; Văn Bắc đi dép lê; Thưởng 30 điểm quét cầu thang + phòng ôn tập.</t>
  </si>
  <si>
    <t>Thứ 5: Phan Hổ + Nhạt vào muộn 25 phút môn Sinh. Thưởng 30 điểm lao động.</t>
  </si>
  <si>
    <t>Thứ 7: 01P (Duy); 01KP (Linh); Giờ B môn Công nghệ (Lớp không chú ý)</t>
  </si>
  <si>
    <t xml:space="preserve">Thứ 2: 02P (Quỳnh, Đoàn Lan); Thứ 3: 02P (Huy, Tiến); 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</si>
</sst>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5" fillId="0" borderId="16" xfId="59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9" sqref="S19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8.75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13.5" thickBot="1"/>
    <row r="4" spans="1:29" ht="13.5" thickTop="1">
      <c r="A4" s="73" t="s">
        <v>63</v>
      </c>
      <c r="B4" s="75" t="s">
        <v>8</v>
      </c>
      <c r="C4" s="71" t="s">
        <v>9</v>
      </c>
      <c r="D4" s="71" t="s">
        <v>10</v>
      </c>
      <c r="E4" s="71" t="s">
        <v>11</v>
      </c>
      <c r="F4" s="71" t="s">
        <v>12</v>
      </c>
      <c r="G4" s="71" t="s">
        <v>13</v>
      </c>
      <c r="H4" s="71" t="s">
        <v>14</v>
      </c>
      <c r="I4" s="71" t="s">
        <v>22</v>
      </c>
      <c r="J4" s="71" t="s">
        <v>23</v>
      </c>
      <c r="K4" s="71" t="s">
        <v>24</v>
      </c>
      <c r="L4" s="71" t="s">
        <v>25</v>
      </c>
      <c r="M4" s="71" t="s">
        <v>26</v>
      </c>
      <c r="N4" s="71" t="s">
        <v>27</v>
      </c>
      <c r="O4" s="71" t="s">
        <v>48</v>
      </c>
      <c r="P4" s="71" t="s">
        <v>49</v>
      </c>
      <c r="Q4" s="71" t="s">
        <v>50</v>
      </c>
      <c r="R4" s="71" t="s">
        <v>51</v>
      </c>
      <c r="S4" s="71" t="s">
        <v>52</v>
      </c>
      <c r="T4" s="71" t="s">
        <v>53</v>
      </c>
      <c r="U4" s="71" t="s">
        <v>54</v>
      </c>
      <c r="V4" s="71" t="s">
        <v>55</v>
      </c>
      <c r="W4" s="71" t="s">
        <v>56</v>
      </c>
      <c r="X4" s="71" t="s">
        <v>57</v>
      </c>
      <c r="Y4" s="71" t="s">
        <v>58</v>
      </c>
      <c r="Z4" s="71" t="s">
        <v>59</v>
      </c>
      <c r="AA4" s="71" t="s">
        <v>60</v>
      </c>
      <c r="AB4" s="71" t="s">
        <v>61</v>
      </c>
      <c r="AC4" s="78" t="s">
        <v>62</v>
      </c>
    </row>
    <row r="5" spans="1:29" ht="13.5" thickBot="1">
      <c r="A5" s="74"/>
      <c r="B5" s="76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9"/>
    </row>
    <row r="6" spans="1:29" ht="18.75" customHeight="1" thickTop="1">
      <c r="A6" s="6" t="s">
        <v>4</v>
      </c>
      <c r="B6" s="7">
        <v>-4</v>
      </c>
      <c r="C6" s="8">
        <v>-6</v>
      </c>
      <c r="D6" s="8">
        <v>-1</v>
      </c>
      <c r="E6" s="8"/>
      <c r="F6" s="8"/>
      <c r="G6" s="8">
        <v>-7</v>
      </c>
      <c r="H6" s="8">
        <v>-6</v>
      </c>
      <c r="I6" s="8">
        <v>-7</v>
      </c>
      <c r="J6" s="8">
        <v>-4</v>
      </c>
      <c r="K6" s="8">
        <v>-1</v>
      </c>
      <c r="L6" s="8">
        <v>-18</v>
      </c>
      <c r="M6" s="8">
        <v>-8</v>
      </c>
      <c r="N6" s="8">
        <v>-11</v>
      </c>
      <c r="O6" s="8">
        <v>-9</v>
      </c>
      <c r="P6" s="8">
        <v>-1</v>
      </c>
      <c r="Q6" s="8">
        <v>-8</v>
      </c>
      <c r="R6" s="8">
        <v>-3</v>
      </c>
      <c r="S6" s="9">
        <v>-20</v>
      </c>
      <c r="T6" s="9">
        <v>-2</v>
      </c>
      <c r="U6" s="10">
        <v>-12</v>
      </c>
      <c r="V6" s="10">
        <v>-7</v>
      </c>
      <c r="W6" s="10">
        <v>-5</v>
      </c>
      <c r="X6" s="10">
        <v>-3</v>
      </c>
      <c r="Y6" s="10">
        <v>-7</v>
      </c>
      <c r="Z6" s="8">
        <v>-1</v>
      </c>
      <c r="AA6" s="8">
        <v>-12</v>
      </c>
      <c r="AB6" s="8"/>
      <c r="AC6" s="11">
        <v>-6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/>
      <c r="V7" s="10">
        <v>-5</v>
      </c>
      <c r="W7" s="10"/>
      <c r="X7" s="10"/>
      <c r="Y7" s="10"/>
      <c r="Z7" s="10">
        <v>-5</v>
      </c>
      <c r="AA7" s="10"/>
      <c r="AB7" s="10"/>
      <c r="AC7" s="15">
        <v>-10</v>
      </c>
    </row>
    <row r="8" spans="1:29" ht="18.75" customHeight="1">
      <c r="A8" s="16" t="s">
        <v>1</v>
      </c>
      <c r="B8" s="13"/>
      <c r="C8" s="10"/>
      <c r="D8" s="10"/>
      <c r="E8" s="10"/>
      <c r="F8" s="10">
        <v>-2</v>
      </c>
      <c r="G8" s="10"/>
      <c r="H8" s="10"/>
      <c r="I8" s="10">
        <v>-2</v>
      </c>
      <c r="J8" s="10">
        <v>-2</v>
      </c>
      <c r="K8" s="10"/>
      <c r="L8" s="10"/>
      <c r="M8" s="10"/>
      <c r="N8" s="10"/>
      <c r="O8" s="10"/>
      <c r="P8" s="10">
        <v>-4</v>
      </c>
      <c r="Q8" s="10"/>
      <c r="R8" s="10"/>
      <c r="S8" s="14"/>
      <c r="T8" s="14"/>
      <c r="U8" s="10"/>
      <c r="V8" s="10"/>
      <c r="W8" s="10">
        <v>-2</v>
      </c>
      <c r="X8" s="10"/>
      <c r="Y8" s="10"/>
      <c r="Z8" s="10"/>
      <c r="AA8" s="10"/>
      <c r="AB8" s="10"/>
      <c r="AC8" s="15"/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75" customHeight="1">
      <c r="A11" s="16" t="s">
        <v>2</v>
      </c>
      <c r="B11" s="13"/>
      <c r="C11" s="10"/>
      <c r="D11" s="10"/>
      <c r="E11" s="10"/>
      <c r="F11" s="10"/>
      <c r="G11" s="10">
        <v>-2</v>
      </c>
      <c r="H11" s="10"/>
      <c r="I11" s="10">
        <v>-2</v>
      </c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-4</v>
      </c>
      <c r="O12" s="10">
        <v>-5</v>
      </c>
      <c r="P12" s="10"/>
      <c r="Q12" s="10"/>
      <c r="R12" s="10"/>
      <c r="S12" s="14">
        <v>-15</v>
      </c>
      <c r="T12" s="14"/>
      <c r="U12" s="10"/>
      <c r="V12" s="10">
        <v>-2</v>
      </c>
      <c r="W12" s="10">
        <v>-10</v>
      </c>
      <c r="X12" s="10"/>
      <c r="Y12" s="10">
        <v>-4</v>
      </c>
      <c r="Z12" s="10"/>
      <c r="AA12" s="10"/>
      <c r="AB12" s="10">
        <v>-5</v>
      </c>
      <c r="AC12" s="15"/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/>
      <c r="C14" s="10"/>
      <c r="D14" s="10"/>
      <c r="E14" s="10">
        <v>-4</v>
      </c>
      <c r="F14" s="10">
        <v>-10</v>
      </c>
      <c r="G14" s="10"/>
      <c r="H14" s="10"/>
      <c r="I14" s="10"/>
      <c r="J14" s="10"/>
      <c r="K14" s="10"/>
      <c r="L14" s="10"/>
      <c r="M14" s="10">
        <v>-10</v>
      </c>
      <c r="N14" s="10"/>
      <c r="O14" s="10"/>
      <c r="P14" s="10"/>
      <c r="Q14" s="10"/>
      <c r="R14" s="10"/>
      <c r="S14" s="14">
        <v>-2</v>
      </c>
      <c r="T14" s="14"/>
      <c r="U14" s="10"/>
      <c r="V14" s="10"/>
      <c r="W14" s="10"/>
      <c r="X14" s="67"/>
      <c r="Y14" s="10"/>
      <c r="Z14" s="10"/>
      <c r="AA14" s="10"/>
      <c r="AB14" s="10"/>
      <c r="AC14" s="15"/>
    </row>
    <row r="15" spans="1:29" ht="18.75" customHeight="1">
      <c r="A15" s="16" t="s">
        <v>47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18.75" customHeight="1">
      <c r="A16" s="16" t="s">
        <v>45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75" customHeight="1">
      <c r="A18" s="16" t="s">
        <v>46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75" customHeight="1" thickBot="1">
      <c r="A19" s="46" t="s">
        <v>64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23.25" customHeight="1" thickBot="1" thickTop="1">
      <c r="A20" s="22" t="s">
        <v>29</v>
      </c>
      <c r="B20" s="23">
        <f>100+SUM(B6:B19)</f>
        <v>96</v>
      </c>
      <c r="C20" s="23">
        <f aca="true" t="shared" si="0" ref="C20:AC20">100+SUM(C6:C19)</f>
        <v>94</v>
      </c>
      <c r="D20" s="23">
        <f t="shared" si="0"/>
        <v>99</v>
      </c>
      <c r="E20" s="23">
        <f t="shared" si="0"/>
        <v>96</v>
      </c>
      <c r="F20" s="23">
        <f t="shared" si="0"/>
        <v>88</v>
      </c>
      <c r="G20" s="23">
        <f t="shared" si="0"/>
        <v>91</v>
      </c>
      <c r="H20" s="23">
        <f t="shared" si="0"/>
        <v>94</v>
      </c>
      <c r="I20" s="23">
        <f t="shared" si="0"/>
        <v>89</v>
      </c>
      <c r="J20" s="23">
        <f t="shared" si="0"/>
        <v>94</v>
      </c>
      <c r="K20" s="23">
        <f t="shared" si="0"/>
        <v>99</v>
      </c>
      <c r="L20" s="23">
        <f t="shared" si="0"/>
        <v>82</v>
      </c>
      <c r="M20" s="23">
        <f t="shared" si="0"/>
        <v>82</v>
      </c>
      <c r="N20" s="23">
        <f t="shared" si="0"/>
        <v>85</v>
      </c>
      <c r="O20" s="23">
        <f t="shared" si="0"/>
        <v>86</v>
      </c>
      <c r="P20" s="23">
        <f t="shared" si="0"/>
        <v>95</v>
      </c>
      <c r="Q20" s="23">
        <f t="shared" si="0"/>
        <v>92</v>
      </c>
      <c r="R20" s="23">
        <f t="shared" si="0"/>
        <v>97</v>
      </c>
      <c r="S20" s="23">
        <f t="shared" si="0"/>
        <v>63</v>
      </c>
      <c r="T20" s="23">
        <f t="shared" si="0"/>
        <v>98</v>
      </c>
      <c r="U20" s="23">
        <f t="shared" si="0"/>
        <v>88</v>
      </c>
      <c r="V20" s="23">
        <f t="shared" si="0"/>
        <v>86</v>
      </c>
      <c r="W20" s="23">
        <f t="shared" si="0"/>
        <v>83</v>
      </c>
      <c r="X20" s="23">
        <f t="shared" si="0"/>
        <v>97</v>
      </c>
      <c r="Y20" s="23">
        <f t="shared" si="0"/>
        <v>89</v>
      </c>
      <c r="Z20" s="23">
        <f t="shared" si="0"/>
        <v>94</v>
      </c>
      <c r="AA20" s="23">
        <f t="shared" si="0"/>
        <v>88</v>
      </c>
      <c r="AB20" s="24">
        <f t="shared" si="0"/>
        <v>95</v>
      </c>
      <c r="AC20" s="25">
        <f t="shared" si="0"/>
        <v>84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/>
      <c r="C22" s="10">
        <v>-5</v>
      </c>
      <c r="D22" s="10">
        <v>-5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-5</v>
      </c>
      <c r="S22" s="14"/>
      <c r="T22" s="14"/>
      <c r="U22" s="10"/>
      <c r="V22" s="10">
        <v>-10</v>
      </c>
      <c r="W22" s="10"/>
      <c r="X22" s="10"/>
      <c r="Y22" s="10"/>
      <c r="Z22" s="10"/>
      <c r="AA22" s="10"/>
      <c r="AB22" s="10"/>
      <c r="AC22" s="15"/>
    </row>
    <row r="23" spans="1:29" ht="18.75" customHeight="1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100</v>
      </c>
      <c r="C25" s="23">
        <f aca="true" t="shared" si="1" ref="C25:AC25">100+SUM(C21:C24)</f>
        <v>95</v>
      </c>
      <c r="D25" s="23">
        <f t="shared" si="1"/>
        <v>95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95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90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1:29" ht="18.75" customHeight="1" thickBot="1" thickTop="1">
      <c r="A26" s="26" t="s">
        <v>21</v>
      </c>
      <c r="B26" s="27"/>
      <c r="C26" s="28"/>
      <c r="D26" s="28"/>
      <c r="E26" s="28">
        <v>30</v>
      </c>
      <c r="F26" s="28"/>
      <c r="G26" s="28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30</v>
      </c>
      <c r="V26" s="28"/>
      <c r="W26" s="28"/>
      <c r="X26" s="28"/>
      <c r="Y26" s="28"/>
      <c r="Z26" s="28"/>
      <c r="AA26" s="28"/>
      <c r="AB26" s="28"/>
      <c r="AC26" s="30"/>
    </row>
    <row r="27" spans="1:29" ht="22.5" customHeight="1" thickBot="1" thickTop="1">
      <c r="A27" s="22" t="s">
        <v>31</v>
      </c>
      <c r="B27" s="23">
        <f>SUM(B20,B25,B26)</f>
        <v>196</v>
      </c>
      <c r="C27" s="23">
        <f aca="true" t="shared" si="2" ref="C27:AB27">SUM(C20,C25,C26)</f>
        <v>189</v>
      </c>
      <c r="D27" s="23">
        <f t="shared" si="2"/>
        <v>194</v>
      </c>
      <c r="E27" s="23">
        <f t="shared" si="2"/>
        <v>226</v>
      </c>
      <c r="F27" s="23">
        <f t="shared" si="2"/>
        <v>188</v>
      </c>
      <c r="G27" s="23">
        <f t="shared" si="2"/>
        <v>221</v>
      </c>
      <c r="H27" s="23">
        <f t="shared" si="2"/>
        <v>194</v>
      </c>
      <c r="I27" s="23">
        <f t="shared" si="2"/>
        <v>189</v>
      </c>
      <c r="J27" s="23">
        <f t="shared" si="2"/>
        <v>194</v>
      </c>
      <c r="K27" s="23">
        <f t="shared" si="2"/>
        <v>199</v>
      </c>
      <c r="L27" s="23">
        <f t="shared" si="2"/>
        <v>182</v>
      </c>
      <c r="M27" s="23">
        <f t="shared" si="2"/>
        <v>182</v>
      </c>
      <c r="N27" s="23">
        <f t="shared" si="2"/>
        <v>185</v>
      </c>
      <c r="O27" s="23">
        <f t="shared" si="2"/>
        <v>186</v>
      </c>
      <c r="P27" s="23">
        <f t="shared" si="2"/>
        <v>195</v>
      </c>
      <c r="Q27" s="23">
        <f t="shared" si="2"/>
        <v>192</v>
      </c>
      <c r="R27" s="23">
        <f t="shared" si="2"/>
        <v>192</v>
      </c>
      <c r="S27" s="23">
        <f t="shared" si="2"/>
        <v>163</v>
      </c>
      <c r="T27" s="23">
        <f t="shared" si="2"/>
        <v>198</v>
      </c>
      <c r="U27" s="23">
        <f t="shared" si="2"/>
        <v>218</v>
      </c>
      <c r="V27" s="23">
        <f>SUM(V20,V25,V26)</f>
        <v>176</v>
      </c>
      <c r="W27" s="23">
        <f t="shared" si="2"/>
        <v>183</v>
      </c>
      <c r="X27" s="23">
        <f t="shared" si="2"/>
        <v>197</v>
      </c>
      <c r="Y27" s="23">
        <f t="shared" si="2"/>
        <v>189</v>
      </c>
      <c r="Z27" s="23">
        <f>SUM(Z20,Z25,Z26)</f>
        <v>194</v>
      </c>
      <c r="AA27" s="23">
        <f t="shared" si="2"/>
        <v>188</v>
      </c>
      <c r="AB27" s="24">
        <f t="shared" si="2"/>
        <v>195</v>
      </c>
      <c r="AC27" s="25">
        <f>SUM(AC20,AC25,AC26)</f>
        <v>184</v>
      </c>
    </row>
    <row r="28" spans="1:29" ht="18.75" customHeight="1" thickBot="1" thickTop="1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75" customHeight="1" thickTop="1">
      <c r="A29" s="33" t="s">
        <v>35</v>
      </c>
      <c r="B29" s="40">
        <f>RANK(B27,$B$27:$AC$27)</f>
        <v>7</v>
      </c>
      <c r="C29" s="40">
        <f aca="true" t="shared" si="3" ref="C29:AC29">RANK(C27,$B$27:$AC$27)</f>
        <v>16</v>
      </c>
      <c r="D29" s="40">
        <f t="shared" si="3"/>
        <v>10</v>
      </c>
      <c r="E29" s="40">
        <f t="shared" si="3"/>
        <v>1</v>
      </c>
      <c r="F29" s="40">
        <f t="shared" si="3"/>
        <v>19</v>
      </c>
      <c r="G29" s="40">
        <f t="shared" si="3"/>
        <v>2</v>
      </c>
      <c r="H29" s="40">
        <f t="shared" si="3"/>
        <v>10</v>
      </c>
      <c r="I29" s="40">
        <f t="shared" si="3"/>
        <v>16</v>
      </c>
      <c r="J29" s="40">
        <f t="shared" si="3"/>
        <v>10</v>
      </c>
      <c r="K29" s="40">
        <f t="shared" si="3"/>
        <v>4</v>
      </c>
      <c r="L29" s="40">
        <f t="shared" si="3"/>
        <v>25</v>
      </c>
      <c r="M29" s="40">
        <f t="shared" si="3"/>
        <v>25</v>
      </c>
      <c r="N29" s="40">
        <f t="shared" si="3"/>
        <v>22</v>
      </c>
      <c r="O29" s="40">
        <f t="shared" si="3"/>
        <v>21</v>
      </c>
      <c r="P29" s="40">
        <f t="shared" si="3"/>
        <v>8</v>
      </c>
      <c r="Q29" s="40">
        <f t="shared" si="3"/>
        <v>14</v>
      </c>
      <c r="R29" s="40">
        <f t="shared" si="3"/>
        <v>14</v>
      </c>
      <c r="S29" s="40">
        <f t="shared" si="3"/>
        <v>28</v>
      </c>
      <c r="T29" s="40">
        <f t="shared" si="3"/>
        <v>5</v>
      </c>
      <c r="U29" s="40">
        <f t="shared" si="3"/>
        <v>3</v>
      </c>
      <c r="V29" s="40">
        <f t="shared" si="3"/>
        <v>27</v>
      </c>
      <c r="W29" s="40">
        <f t="shared" si="3"/>
        <v>24</v>
      </c>
      <c r="X29" s="40">
        <f t="shared" si="3"/>
        <v>6</v>
      </c>
      <c r="Y29" s="40">
        <f t="shared" si="3"/>
        <v>16</v>
      </c>
      <c r="Z29" s="40">
        <f t="shared" si="3"/>
        <v>10</v>
      </c>
      <c r="AA29" s="40">
        <f t="shared" si="3"/>
        <v>19</v>
      </c>
      <c r="AB29" s="48">
        <f t="shared" si="3"/>
        <v>8</v>
      </c>
      <c r="AC29" s="47">
        <f t="shared" si="3"/>
        <v>23</v>
      </c>
    </row>
    <row r="30" spans="1:29" ht="18.75" customHeight="1" thickBot="1">
      <c r="A30" s="34" t="s">
        <v>34</v>
      </c>
      <c r="B30" s="41" t="str">
        <f>HLOOKUP(B27,'Qui định xếp loại'!$A$3:$E$4,2,1)</f>
        <v>Tốt</v>
      </c>
      <c r="C30" s="37" t="str">
        <f>HLOOKUP(C27,'Qui định xếp loại'!$A$3:$E$4,2,1)</f>
        <v>TB</v>
      </c>
      <c r="D30" s="37" t="str">
        <f>HLOOKUP(D27,'Qui định xếp loại'!$A$3:$E$4,2,1)</f>
        <v>Khá</v>
      </c>
      <c r="E30" s="37" t="str">
        <f>HLOOKUP(E27,'Qui định xếp loại'!$A$3:$E$4,2,1)</f>
        <v>Tốt</v>
      </c>
      <c r="F30" s="37" t="str">
        <f>HLOOKUP(F27,'Qui định xếp loại'!$A$3:$E$4,2,1)</f>
        <v>TB</v>
      </c>
      <c r="G30" s="37" t="str">
        <f>HLOOKUP(G27,'Qui định xếp loại'!$A$3:$E$4,2,1)</f>
        <v>Tốt</v>
      </c>
      <c r="H30" s="37" t="str">
        <f>HLOOKUP(H27,'Qui định xếp loại'!$A$3:$E$4,2,1)</f>
        <v>Khá</v>
      </c>
      <c r="I30" s="37" t="str">
        <f>HLOOKUP(I27,'Qui định xếp loại'!$A$3:$E$4,2,1)</f>
        <v>TB</v>
      </c>
      <c r="J30" s="37" t="str">
        <f>HLOOKUP(J27,'Qui định xếp loại'!$A$3:$E$4,2,1)</f>
        <v>Khá</v>
      </c>
      <c r="K30" s="37" t="str">
        <f>HLOOKUP(K27,'Qui định xếp loại'!$A$3:$E$4,2,1)</f>
        <v>Tốt</v>
      </c>
      <c r="L30" s="37" t="str">
        <f>HLOOKUP(L27,'Qui định xếp loại'!$A$3:$E$4,2,1)</f>
        <v>Yếu</v>
      </c>
      <c r="M30" s="37" t="str">
        <f>HLOOKUP(M27,'Qui định xếp loại'!$A$3:$E$4,2,1)</f>
        <v>Yếu</v>
      </c>
      <c r="N30" s="37" t="str">
        <f>HLOOKUP(N27,'Qui định xếp loại'!$A$3:$E$4,2,1)</f>
        <v>TB</v>
      </c>
      <c r="O30" s="37" t="str">
        <f>HLOOKUP(O27,'Qui định xếp loại'!$A$3:$E$4,2,1)</f>
        <v>TB</v>
      </c>
      <c r="P30" s="37" t="str">
        <f>HLOOKUP(P27,'Qui định xếp loại'!$A$3:$E$4,2,1)</f>
        <v>Tốt</v>
      </c>
      <c r="Q30" s="37" t="str">
        <f>HLOOKUP(Q27,'Qui định xếp loại'!$A$3:$E$4,2,1)</f>
        <v>Khá</v>
      </c>
      <c r="R30" s="37" t="str">
        <f>HLOOKUP(R27,'Qui định xếp loại'!$A$3:$E$4,2,1)</f>
        <v>Khá</v>
      </c>
      <c r="S30" s="37" t="str">
        <f>HLOOKUP(S27,'Qui định xếp loại'!$A$3:$E$4,2,1)</f>
        <v>Yếu</v>
      </c>
      <c r="T30" s="37" t="str">
        <f>HLOOKUP(T27,'Qui định xếp loại'!$A$3:$E$4,2,1)</f>
        <v>Tốt</v>
      </c>
      <c r="U30" s="37" t="str">
        <f>HLOOKUP(U27,'Qui định xếp loại'!$A$3:$E$4,2,1)</f>
        <v>Tốt</v>
      </c>
      <c r="V30" s="37" t="str">
        <f>HLOOKUP(V27,'Qui định xếp loại'!$A$3:$E$4,2,1)</f>
        <v>Yếu</v>
      </c>
      <c r="W30" s="37" t="str">
        <f>HLOOKUP(W27,'Qui định xếp loại'!$A$3:$E$4,2,1)</f>
        <v>Yếu</v>
      </c>
      <c r="X30" s="37" t="str">
        <f>HLOOKUP(X27,'Qui định xếp loại'!$A$3:$E$4,2,1)</f>
        <v>Tốt</v>
      </c>
      <c r="Y30" s="37" t="str">
        <f>HLOOKUP(Y27,'Qui định xếp loại'!$A$3:$E$4,2,1)</f>
        <v>TB</v>
      </c>
      <c r="Z30" s="37" t="str">
        <f>HLOOKUP(Z27,'Qui định xếp loại'!$A$3:$E$4,2,1)</f>
        <v>Khá</v>
      </c>
      <c r="AA30" s="37" t="str">
        <f>HLOOKUP(AA27,'Qui định xếp loại'!$A$3:$E$4,2,1)</f>
        <v>TB</v>
      </c>
      <c r="AB30" s="38" t="str">
        <f>HLOOKUP(AB27,'Qui định xếp loại'!$A$3:$E$4,2,1)</f>
        <v>Tốt</v>
      </c>
      <c r="AC30" s="39" t="str">
        <f>HLOOKUP(AC27,'Qui định xếp loại'!$A$3:$E$4,2,1)</f>
        <v>Yếu</v>
      </c>
    </row>
    <row r="31" ht="13.5" thickTop="1"/>
    <row r="36" ht="15.75">
      <c r="R36" s="36"/>
    </row>
  </sheetData>
  <sheetProtection/>
  <mergeCells count="31">
    <mergeCell ref="S4:S5"/>
    <mergeCell ref="K4:K5"/>
    <mergeCell ref="M4:M5"/>
    <mergeCell ref="A1:AC1"/>
    <mergeCell ref="AC4:AC5"/>
    <mergeCell ref="A2:AC2"/>
    <mergeCell ref="Y4:Y5"/>
    <mergeCell ref="Z4:Z5"/>
    <mergeCell ref="AA4:AA5"/>
    <mergeCell ref="X4:X5"/>
    <mergeCell ref="W4:W5"/>
    <mergeCell ref="O4:O5"/>
    <mergeCell ref="V4:V5"/>
    <mergeCell ref="A4:A5"/>
    <mergeCell ref="B4:B5"/>
    <mergeCell ref="J4:J5"/>
    <mergeCell ref="H4:H5"/>
    <mergeCell ref="F4:F5"/>
    <mergeCell ref="G4:G5"/>
    <mergeCell ref="C4:C5"/>
    <mergeCell ref="I4:I5"/>
    <mergeCell ref="E4:E5"/>
    <mergeCell ref="L4:L5"/>
    <mergeCell ref="D4:D5"/>
    <mergeCell ref="P4:P5"/>
    <mergeCell ref="AB4:AB5"/>
    <mergeCell ref="U4:U5"/>
    <mergeCell ref="N4:N5"/>
    <mergeCell ref="Q4:Q5"/>
    <mergeCell ref="T4:T5"/>
    <mergeCell ref="R4:R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15" zoomScaleNormal="115" zoomScalePageLayoutView="0" workbookViewId="0" topLeftCell="B1">
      <pane xSplit="2" ySplit="4" topLeftCell="D2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7" t="s">
        <v>66</v>
      </c>
      <c r="D1" s="77"/>
    </row>
    <row r="2" spans="3:4" ht="19.5" customHeight="1">
      <c r="C2" s="80" t="s">
        <v>17</v>
      </c>
      <c r="D2" s="81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16</v>
      </c>
    </row>
    <row r="5" spans="1:4" s="51" customFormat="1" ht="18" customHeight="1" thickTop="1">
      <c r="A5" s="50"/>
      <c r="C5" s="55" t="s">
        <v>8</v>
      </c>
      <c r="D5" s="61" t="s">
        <v>94</v>
      </c>
    </row>
    <row r="6" spans="1:4" s="51" customFormat="1" ht="18" customHeight="1">
      <c r="A6" s="50"/>
      <c r="C6" s="56" t="s">
        <v>9</v>
      </c>
      <c r="D6" s="66" t="s">
        <v>93</v>
      </c>
    </row>
    <row r="7" spans="1:4" s="51" customFormat="1" ht="18" customHeight="1">
      <c r="A7" s="5"/>
      <c r="C7" s="56" t="s">
        <v>10</v>
      </c>
      <c r="D7" s="66" t="s">
        <v>67</v>
      </c>
    </row>
    <row r="8" spans="1:4" s="51" customFormat="1" ht="18" customHeight="1">
      <c r="A8" s="5"/>
      <c r="C8" s="56" t="s">
        <v>11</v>
      </c>
      <c r="D8" s="62" t="s">
        <v>92</v>
      </c>
    </row>
    <row r="9" spans="1:4" s="51" customFormat="1" ht="18" customHeight="1">
      <c r="A9" s="5"/>
      <c r="C9" s="56" t="s">
        <v>12</v>
      </c>
      <c r="D9" s="62" t="s">
        <v>68</v>
      </c>
    </row>
    <row r="10" spans="3:4" s="49" customFormat="1" ht="18" customHeight="1">
      <c r="C10" s="57" t="s">
        <v>13</v>
      </c>
      <c r="D10" s="65" t="s">
        <v>91</v>
      </c>
    </row>
    <row r="11" spans="1:4" s="51" customFormat="1" ht="18" customHeight="1">
      <c r="A11" s="5"/>
      <c r="C11" s="56" t="s">
        <v>44</v>
      </c>
      <c r="D11" s="62" t="s">
        <v>69</v>
      </c>
    </row>
    <row r="12" spans="1:4" s="51" customFormat="1" ht="18" customHeight="1">
      <c r="A12" s="5"/>
      <c r="C12" s="56" t="s">
        <v>22</v>
      </c>
      <c r="D12" s="62" t="s">
        <v>70</v>
      </c>
    </row>
    <row r="13" spans="1:4" s="51" customFormat="1" ht="18" customHeight="1">
      <c r="A13" s="5"/>
      <c r="C13" s="56" t="s">
        <v>23</v>
      </c>
      <c r="D13" s="66" t="s">
        <v>71</v>
      </c>
    </row>
    <row r="14" spans="1:4" s="51" customFormat="1" ht="18" customHeight="1">
      <c r="A14" s="5"/>
      <c r="C14" s="56" t="s">
        <v>24</v>
      </c>
      <c r="D14" s="66" t="s">
        <v>72</v>
      </c>
    </row>
    <row r="15" spans="3:4" ht="18" customHeight="1">
      <c r="C15" s="56" t="s">
        <v>25</v>
      </c>
      <c r="D15" s="66" t="s">
        <v>73</v>
      </c>
    </row>
    <row r="16" spans="3:4" ht="18" customHeight="1">
      <c r="C16" s="56" t="s">
        <v>26</v>
      </c>
      <c r="D16" s="66" t="s">
        <v>74</v>
      </c>
    </row>
    <row r="17" spans="3:4" ht="18" customHeight="1">
      <c r="C17" s="56" t="s">
        <v>27</v>
      </c>
      <c r="D17" s="62" t="s">
        <v>75</v>
      </c>
    </row>
    <row r="18" spans="3:4" ht="18" customHeight="1">
      <c r="C18" s="56" t="s">
        <v>48</v>
      </c>
      <c r="D18" s="62" t="s">
        <v>76</v>
      </c>
    </row>
    <row r="19" spans="3:4" ht="18" customHeight="1">
      <c r="C19" s="56" t="s">
        <v>49</v>
      </c>
      <c r="D19" s="62" t="s">
        <v>77</v>
      </c>
    </row>
    <row r="20" spans="3:4" ht="18" customHeight="1">
      <c r="C20" s="56" t="s">
        <v>50</v>
      </c>
      <c r="D20" s="62" t="s">
        <v>78</v>
      </c>
    </row>
    <row r="21" spans="3:4" ht="18" customHeight="1">
      <c r="C21" s="56" t="s">
        <v>51</v>
      </c>
      <c r="D21" s="69" t="s">
        <v>79</v>
      </c>
    </row>
    <row r="22" spans="3:4" ht="18" customHeight="1">
      <c r="C22" s="56" t="s">
        <v>52</v>
      </c>
      <c r="D22" s="62" t="s">
        <v>80</v>
      </c>
    </row>
    <row r="23" spans="3:4" ht="18" customHeight="1">
      <c r="C23" s="56" t="s">
        <v>53</v>
      </c>
      <c r="D23" s="68" t="s">
        <v>81</v>
      </c>
    </row>
    <row r="24" spans="3:4" ht="18" customHeight="1">
      <c r="C24" s="56" t="s">
        <v>54</v>
      </c>
      <c r="D24" s="62" t="s">
        <v>90</v>
      </c>
    </row>
    <row r="25" spans="3:4" ht="18" customHeight="1">
      <c r="C25" s="56" t="s">
        <v>55</v>
      </c>
      <c r="D25" s="70" t="s">
        <v>82</v>
      </c>
    </row>
    <row r="26" spans="3:4" ht="18" customHeight="1">
      <c r="C26" s="56" t="s">
        <v>56</v>
      </c>
      <c r="D26" s="62" t="s">
        <v>83</v>
      </c>
    </row>
    <row r="27" spans="3:4" ht="18" customHeight="1">
      <c r="C27" s="56" t="s">
        <v>57</v>
      </c>
      <c r="D27" s="62" t="s">
        <v>84</v>
      </c>
    </row>
    <row r="28" spans="3:4" ht="18" customHeight="1">
      <c r="C28" s="56" t="s">
        <v>58</v>
      </c>
      <c r="D28" s="62" t="s">
        <v>85</v>
      </c>
    </row>
    <row r="29" spans="3:4" ht="18" customHeight="1">
      <c r="C29" s="56" t="s">
        <v>59</v>
      </c>
      <c r="D29" s="62" t="s">
        <v>86</v>
      </c>
    </row>
    <row r="30" spans="3:4" ht="18" customHeight="1">
      <c r="C30" s="58" t="s">
        <v>60</v>
      </c>
      <c r="D30" s="63" t="s">
        <v>87</v>
      </c>
    </row>
    <row r="31" spans="1:4" s="51" customFormat="1" ht="18" customHeight="1">
      <c r="A31" s="53"/>
      <c r="C31" s="56" t="s">
        <v>61</v>
      </c>
      <c r="D31" s="62" t="s">
        <v>88</v>
      </c>
    </row>
    <row r="32" spans="1:4" s="51" customFormat="1" ht="18" customHeight="1" thickBot="1">
      <c r="A32" s="53"/>
      <c r="C32" s="59" t="s">
        <v>62</v>
      </c>
      <c r="D32" s="64" t="s">
        <v>89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2" t="s">
        <v>41</v>
      </c>
      <c r="B1" s="82"/>
      <c r="C1" s="82"/>
      <c r="D1" s="82"/>
      <c r="E1" s="82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2015-09-28T01:13:37Z</cp:lastPrinted>
  <dcterms:created xsi:type="dcterms:W3CDTF">2011-08-17T00:59:03Z</dcterms:created>
  <dcterms:modified xsi:type="dcterms:W3CDTF">2015-10-05T02:35:05Z</dcterms:modified>
  <cp:category/>
  <cp:version/>
  <cp:contentType/>
  <cp:contentStatus/>
</cp:coreProperties>
</file>