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295" windowHeight="438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<sst xmlns="http://schemas.openxmlformats.org/spreadsheetml/2006/main" count="78" uniqueCount="64">
  <si>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</si>
  <si>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</si>
  <si>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</si>
  <si>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</si>
  <si>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</si>
  <si>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</si>
  <si>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</si>
  <si>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</si>
  <si>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</si>
  <si>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</si>
  <si>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</si>
  <si>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</si>
  <si>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</si>
  <si>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</si>
  <si>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</si>
  <si>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</si>
  <si>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</si>
  <si>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</si>
  <si>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</si>
  <si>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</si>
  <si>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</si>
  <si>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</si>
  <si>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</si>
  <si>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</si>
  <si>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</si>
  <si>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</si>
  <si>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</si>
  <si>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</si>
  <si>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</si>
  <si>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</si>
  <si>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Sử dụng điện thoại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</si>
  <si>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</si>
  <si>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</si>
  <si>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</si>
  <si>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</si>
  <si>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</si>
  <si>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</si>
  <si>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</si>
  <si>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</si>
  <si>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</si>
  <si>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</si>
  <si>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</si>
  <si>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</si>
  <si>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</si>
  <si>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</si>
  <si>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 xml:space="preserve">TUẦN THỨ: 13    Từ :   16/11/2015  ĐẾN    21/11/2015                                                                          LỚP TRỰC: 10B13   - GVCN:  LÊ VĂN SƠN </t>
  </si>
  <si>
    <t>Trốn tiết</t>
  </si>
  <si>
    <t>CĐ ko trực, đi muộn, không ghi lỗi</t>
  </si>
  <si>
    <t>Không tắt điện khóa cửa</t>
  </si>
  <si>
    <t>Vắng 01P (Vi); Hưng, Trường ngủ trong giờ Hóa; Thưởng 50 điểm đạt tuần học tốt.</t>
  </si>
  <si>
    <t>Vắng 01P; Thưởng 50 điểm đạt tuần học tốt.</t>
  </si>
  <si>
    <t>Vắng 02P (Duyên, Thủy); Thưởng 50 điểm đạt tuần học tốt.</t>
  </si>
  <si>
    <t>Vắng 01P; Lan, V tiến vô kỉ luật giờ QP; Thưởng 50 điểm đạt tuần học tốt.</t>
  </si>
  <si>
    <t>Thưởng 50 điểm đạt tuần học tốt.</t>
  </si>
  <si>
    <t>Vắng 01P (Thu Hường); Trâm, nhi, Thiện vô kỉ luật giờ QP; Trừ 10 điểm không đạt tuần học tốt.</t>
  </si>
  <si>
    <t>Vắng 01P (Lụa); Thưởng 50 điểm đạt tuần học tốt.</t>
  </si>
  <si>
    <t>Vắng 02P (Trường, Chiến); 01 giờ B Hóa (Ngọc, Kỳ, Cường không nghiêm túc trong giờ học); Thưởng 30 điểm lao động.</t>
  </si>
  <si>
    <t>Vắng 02P (T Đạt, Quang); Thưởng 50 điểm đạt tuần học tốt.</t>
  </si>
  <si>
    <t>01 giờ B Lý (Diệu Ly, Ng Duyên không ghi bài, học môn CD trong giờ học); Trừ 10 điểm không đạt tuần học tốt.</t>
  </si>
  <si>
    <t>Vắng 05P (Mai, Quỳnh, Sơn, Đại,…); Thưởng 30 điểm quét sân; Thưởng 30 điểm lao động; Thưởng 50 điểm đạt tuần học tốt.</t>
  </si>
  <si>
    <t>Vắng 02P (Mai, Duyên); Thưởng 50 điểm đạt tuần học tốt.</t>
  </si>
  <si>
    <t xml:space="preserve">TUẦN THỨ: 13    Từ :   16/11/2015  ĐẾN    21/11/2015                                                     LỚP TRỰC: 10B13   - GVCN:  LÊ VĂN SƠN </t>
  </si>
  <si>
    <t>Vắng 03P (Hường, Khánh Huyền,….);</t>
  </si>
  <si>
    <t>Vắng 02P (P Huyền; Khanh); Thưởng 50 điểm đạt tuần học tốt.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</si>
</sst>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 wrapText="1"/>
      <protection/>
    </xf>
    <xf numFmtId="0" fontId="3" fillId="0" borderId="17" xfId="57" applyFont="1" applyBorder="1" applyAlignment="1">
      <alignment horizontal="left"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3" fillId="0" borderId="19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20" xfId="60" applyFont="1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6" xfId="59" applyFont="1" applyBorder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12" fillId="0" borderId="17" xfId="0" applyFont="1" applyBorder="1" applyAlignment="1">
      <alignment vertical="center"/>
    </xf>
    <xf numFmtId="0" fontId="6" fillId="0" borderId="17" xfId="59" applyFont="1" applyBorder="1" applyAlignment="1">
      <alignment horizontal="left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7" fillId="0" borderId="0" xfId="59" applyFont="1" applyAlignment="1">
      <alignment vertical="center" shrinkToFit="1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9" fillId="0" borderId="15" xfId="0" applyFont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7" fillId="0" borderId="0" xfId="59" applyFont="1" applyAlignment="1">
      <alignment horizontal="left" vertical="center" shrinkToFit="1"/>
      <protection/>
    </xf>
    <xf numFmtId="0" fontId="3" fillId="0" borderId="30" xfId="57" applyFont="1" applyBorder="1" applyAlignment="1">
      <alignment horizontal="center" vertical="center"/>
      <protection/>
    </xf>
    <xf numFmtId="0" fontId="3" fillId="0" borderId="31" xfId="57" applyFont="1" applyBorder="1" applyAlignment="1">
      <alignment horizontal="center" vertical="center"/>
      <protection/>
    </xf>
    <xf numFmtId="0" fontId="3" fillId="0" borderId="32" xfId="57" applyFont="1" applyBorder="1" applyAlignment="1">
      <alignment wrapText="1"/>
      <protection/>
    </xf>
    <xf numFmtId="0" fontId="3" fillId="0" borderId="33" xfId="57" applyFont="1" applyBorder="1" applyAlignment="1">
      <alignment wrapText="1"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9" applyFont="1" applyAlignment="1">
      <alignment horizontal="center" vertical="center" shrinkToFit="1"/>
      <protection/>
    </xf>
    <xf numFmtId="0" fontId="5" fillId="0" borderId="17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4" sqref="T24"/>
    </sheetView>
  </sheetViews>
  <sheetFormatPr defaultColWidth="9.140625" defaultRowHeight="15"/>
  <cols>
    <col min="1" max="1" width="2.7109375" style="5" customWidth="1"/>
    <col min="2" max="2" width="20.57421875" style="5" customWidth="1"/>
    <col min="3" max="16" width="7.57421875" style="5" customWidth="1"/>
    <col min="17" max="16384" width="9.140625" style="5" customWidth="1"/>
  </cols>
  <sheetData>
    <row r="1" spans="2:17" ht="18.75" customHeight="1">
      <c r="B1" s="42" t="s">
        <v>45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4"/>
    </row>
    <row r="2" spans="2:16" ht="18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6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3.5" thickTop="1">
      <c r="B4" s="45" t="s">
        <v>1</v>
      </c>
      <c r="C4" s="43" t="s">
        <v>31</v>
      </c>
      <c r="D4" s="43" t="s">
        <v>32</v>
      </c>
      <c r="E4" s="43" t="s">
        <v>33</v>
      </c>
      <c r="F4" s="43" t="s">
        <v>34</v>
      </c>
      <c r="G4" s="43" t="s">
        <v>35</v>
      </c>
      <c r="H4" s="43" t="s">
        <v>36</v>
      </c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43" t="s">
        <v>42</v>
      </c>
      <c r="O4" s="43" t="s">
        <v>43</v>
      </c>
      <c r="P4" s="43" t="s">
        <v>44</v>
      </c>
    </row>
    <row r="5" spans="2:16" ht="13.5" thickBot="1">
      <c r="B5" s="4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9.5" customHeight="1" thickTop="1">
      <c r="B6" s="38" t="s">
        <v>2</v>
      </c>
      <c r="C6" s="32">
        <v>-1</v>
      </c>
      <c r="D6" s="33">
        <v>-1</v>
      </c>
      <c r="E6" s="33">
        <v>-2</v>
      </c>
      <c r="F6" s="33">
        <v>-3</v>
      </c>
      <c r="G6" s="33">
        <v>-2</v>
      </c>
      <c r="H6" s="33">
        <v>-1</v>
      </c>
      <c r="I6" s="33"/>
      <c r="J6" s="33">
        <v>-1</v>
      </c>
      <c r="K6" s="33">
        <v>-1</v>
      </c>
      <c r="L6" s="33">
        <v>-2</v>
      </c>
      <c r="M6" s="33">
        <v>-2</v>
      </c>
      <c r="N6" s="33"/>
      <c r="O6" s="33">
        <v>-5</v>
      </c>
      <c r="P6" s="33">
        <v>-2</v>
      </c>
    </row>
    <row r="7" spans="2:16" ht="19.5" customHeight="1">
      <c r="B7" s="39" t="s">
        <v>3</v>
      </c>
      <c r="C7" s="3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2:16" ht="19.5" customHeight="1">
      <c r="B8" s="40" t="s">
        <v>4</v>
      </c>
      <c r="C8" s="3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2:16" ht="19.5" customHeight="1">
      <c r="B9" s="40" t="s">
        <v>5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6" ht="19.5" customHeight="1">
      <c r="B10" s="40" t="s">
        <v>6</v>
      </c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 ht="19.5" customHeight="1">
      <c r="B11" s="40" t="s">
        <v>7</v>
      </c>
      <c r="C11" s="3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2:16" ht="19.5" customHeight="1">
      <c r="B12" s="39" t="s">
        <v>8</v>
      </c>
      <c r="C12" s="3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ht="19.5" customHeight="1">
      <c r="B13" s="39" t="s">
        <v>19</v>
      </c>
      <c r="C13" s="3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ht="19.5" customHeight="1">
      <c r="B14" s="40" t="s">
        <v>29</v>
      </c>
      <c r="C14" s="34">
        <v>-4</v>
      </c>
      <c r="D14" s="30"/>
      <c r="E14" s="30"/>
      <c r="F14" s="30"/>
      <c r="G14" s="30"/>
      <c r="H14" s="30">
        <v>-4</v>
      </c>
      <c r="I14" s="30"/>
      <c r="J14" s="30">
        <v>-6</v>
      </c>
      <c r="K14" s="30"/>
      <c r="L14" s="30"/>
      <c r="M14" s="30"/>
      <c r="N14" s="30"/>
      <c r="O14" s="30"/>
      <c r="P14" s="30"/>
    </row>
    <row r="15" spans="2:16" ht="19.5" customHeight="1">
      <c r="B15" s="40" t="s">
        <v>46</v>
      </c>
      <c r="C15" s="3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ht="25.5">
      <c r="B16" s="39" t="s">
        <v>47</v>
      </c>
      <c r="C16" s="3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ht="19.5" customHeight="1">
      <c r="B17" s="40" t="s">
        <v>30</v>
      </c>
      <c r="C17" s="34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ht="19.5" customHeight="1">
      <c r="B18" s="40" t="s">
        <v>48</v>
      </c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2:16" ht="19.5" customHeight="1" thickBot="1">
      <c r="B19" s="41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ht="19.5" customHeight="1" thickBot="1" thickTop="1">
      <c r="B20" s="9" t="s">
        <v>20</v>
      </c>
      <c r="C20" s="1">
        <f aca="true" t="shared" si="0" ref="C20:P20">100+SUM(C6:C19)</f>
        <v>95</v>
      </c>
      <c r="D20" s="1">
        <f t="shared" si="0"/>
        <v>99</v>
      </c>
      <c r="E20" s="1">
        <f t="shared" si="0"/>
        <v>98</v>
      </c>
      <c r="F20" s="1">
        <f t="shared" si="0"/>
        <v>97</v>
      </c>
      <c r="G20" s="1">
        <f t="shared" si="0"/>
        <v>98</v>
      </c>
      <c r="H20" s="1">
        <f t="shared" si="0"/>
        <v>95</v>
      </c>
      <c r="I20" s="1">
        <f t="shared" si="0"/>
        <v>100</v>
      </c>
      <c r="J20" s="1">
        <f t="shared" si="0"/>
        <v>93</v>
      </c>
      <c r="K20" s="1">
        <f t="shared" si="0"/>
        <v>99</v>
      </c>
      <c r="L20" s="1">
        <f t="shared" si="0"/>
        <v>98</v>
      </c>
      <c r="M20" s="1">
        <f t="shared" si="0"/>
        <v>98</v>
      </c>
      <c r="N20" s="1">
        <f t="shared" si="0"/>
        <v>100</v>
      </c>
      <c r="O20" s="1">
        <f t="shared" si="0"/>
        <v>95</v>
      </c>
      <c r="P20" s="1">
        <f t="shared" si="0"/>
        <v>98</v>
      </c>
    </row>
    <row r="21" spans="2:16" ht="19.5" customHeight="1" thickTop="1">
      <c r="B21" s="6" t="s">
        <v>9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2:16" ht="19.5" customHeight="1">
      <c r="B22" s="7" t="s">
        <v>10</v>
      </c>
      <c r="C22" s="34"/>
      <c r="D22" s="30"/>
      <c r="E22" s="30"/>
      <c r="F22" s="30"/>
      <c r="G22" s="30"/>
      <c r="H22" s="30"/>
      <c r="I22" s="30"/>
      <c r="J22" s="30"/>
      <c r="K22" s="30"/>
      <c r="L22" s="30">
        <v>-5</v>
      </c>
      <c r="M22" s="30"/>
      <c r="N22" s="30">
        <v>-5</v>
      </c>
      <c r="O22" s="30"/>
      <c r="P22" s="30"/>
    </row>
    <row r="23" spans="2:16" ht="19.5" customHeight="1">
      <c r="B23" s="7" t="s">
        <v>11</v>
      </c>
      <c r="C23" s="3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2:16" ht="19.5" customHeight="1" thickBot="1">
      <c r="B24" s="8" t="s">
        <v>12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 ht="19.5" customHeight="1" thickBot="1" thickTop="1">
      <c r="B25" s="9" t="s">
        <v>21</v>
      </c>
      <c r="C25" s="1">
        <f>100+SUM(C21:C24)</f>
        <v>100</v>
      </c>
      <c r="D25" s="1">
        <f aca="true" t="shared" si="1" ref="D25:P25">100+SUM(D21:D24)</f>
        <v>100</v>
      </c>
      <c r="E25" s="1">
        <f t="shared" si="1"/>
        <v>100</v>
      </c>
      <c r="F25" s="1">
        <f t="shared" si="1"/>
        <v>100</v>
      </c>
      <c r="G25" s="1">
        <f t="shared" si="1"/>
        <v>100</v>
      </c>
      <c r="H25" s="1">
        <f t="shared" si="1"/>
        <v>100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95</v>
      </c>
      <c r="M25" s="1">
        <f t="shared" si="1"/>
        <v>100</v>
      </c>
      <c r="N25" s="1">
        <f t="shared" si="1"/>
        <v>95</v>
      </c>
      <c r="O25" s="1">
        <f t="shared" si="1"/>
        <v>100</v>
      </c>
      <c r="P25" s="1">
        <f t="shared" si="1"/>
        <v>100</v>
      </c>
    </row>
    <row r="26" spans="2:16" ht="19.5" customHeight="1" thickBot="1" thickTop="1">
      <c r="B26" s="10" t="s">
        <v>13</v>
      </c>
      <c r="C26" s="2">
        <v>50</v>
      </c>
      <c r="D26" s="3">
        <v>50</v>
      </c>
      <c r="E26" s="3">
        <v>50</v>
      </c>
      <c r="F26" s="3"/>
      <c r="G26" s="3">
        <v>50</v>
      </c>
      <c r="H26" s="3">
        <v>50</v>
      </c>
      <c r="I26" s="3">
        <v>50</v>
      </c>
      <c r="J26" s="3">
        <v>-10</v>
      </c>
      <c r="K26" s="3">
        <v>50</v>
      </c>
      <c r="L26" s="3">
        <v>30</v>
      </c>
      <c r="M26" s="3">
        <v>50</v>
      </c>
      <c r="N26" s="3">
        <v>-10</v>
      </c>
      <c r="O26" s="3">
        <v>110</v>
      </c>
      <c r="P26" s="3">
        <v>50</v>
      </c>
    </row>
    <row r="27" spans="2:16" ht="19.5" customHeight="1" thickBot="1" thickTop="1">
      <c r="B27" s="9" t="s">
        <v>22</v>
      </c>
      <c r="C27" s="1">
        <f>SUM(C20,C25,C26)</f>
        <v>245</v>
      </c>
      <c r="D27" s="1">
        <f>SUM(D20,D25,D26)</f>
        <v>249</v>
      </c>
      <c r="E27" s="1">
        <f aca="true" t="shared" si="2" ref="E27:P27">SUM(E20,E25,E26)</f>
        <v>248</v>
      </c>
      <c r="F27" s="1">
        <f t="shared" si="2"/>
        <v>197</v>
      </c>
      <c r="G27" s="1">
        <f t="shared" si="2"/>
        <v>248</v>
      </c>
      <c r="H27" s="1">
        <f t="shared" si="2"/>
        <v>245</v>
      </c>
      <c r="I27" s="1">
        <f t="shared" si="2"/>
        <v>250</v>
      </c>
      <c r="J27" s="1">
        <f t="shared" si="2"/>
        <v>183</v>
      </c>
      <c r="K27" s="1">
        <f t="shared" si="2"/>
        <v>249</v>
      </c>
      <c r="L27" s="1">
        <f t="shared" si="2"/>
        <v>223</v>
      </c>
      <c r="M27" s="1">
        <f t="shared" si="2"/>
        <v>248</v>
      </c>
      <c r="N27" s="1">
        <f t="shared" si="2"/>
        <v>185</v>
      </c>
      <c r="O27" s="1">
        <f t="shared" si="2"/>
        <v>305</v>
      </c>
      <c r="P27" s="1">
        <f t="shared" si="2"/>
        <v>248</v>
      </c>
    </row>
    <row r="28" spans="2:16" ht="19.5" customHeight="1" thickBot="1" thickTop="1">
      <c r="B28" s="1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9.5" customHeight="1" thickTop="1">
      <c r="B29" s="12" t="s">
        <v>14</v>
      </c>
      <c r="C29" s="26">
        <f aca="true" t="shared" si="3" ref="C29:P29">RANK(C27,$C$27:$P$27)</f>
        <v>9</v>
      </c>
      <c r="D29" s="26">
        <f t="shared" si="3"/>
        <v>3</v>
      </c>
      <c r="E29" s="26">
        <f t="shared" si="3"/>
        <v>5</v>
      </c>
      <c r="F29" s="26">
        <f t="shared" si="3"/>
        <v>12</v>
      </c>
      <c r="G29" s="26">
        <f t="shared" si="3"/>
        <v>5</v>
      </c>
      <c r="H29" s="26">
        <f t="shared" si="3"/>
        <v>9</v>
      </c>
      <c r="I29" s="26">
        <f t="shared" si="3"/>
        <v>2</v>
      </c>
      <c r="J29" s="26">
        <f t="shared" si="3"/>
        <v>14</v>
      </c>
      <c r="K29" s="26">
        <f t="shared" si="3"/>
        <v>3</v>
      </c>
      <c r="L29" s="26">
        <f t="shared" si="3"/>
        <v>11</v>
      </c>
      <c r="M29" s="26">
        <f t="shared" si="3"/>
        <v>5</v>
      </c>
      <c r="N29" s="26">
        <f t="shared" si="3"/>
        <v>13</v>
      </c>
      <c r="O29" s="26">
        <f t="shared" si="3"/>
        <v>1</v>
      </c>
      <c r="P29" s="26">
        <f t="shared" si="3"/>
        <v>5</v>
      </c>
    </row>
    <row r="30" spans="2:16" ht="19.5" customHeight="1" thickBot="1">
      <c r="B30" s="13" t="s">
        <v>15</v>
      </c>
      <c r="C30" s="25" t="str">
        <f>HLOOKUP(C27,'Bảng qui định xếp loại'!$A$3:$E$4,2,1)</f>
        <v>Tốt</v>
      </c>
      <c r="D30" s="25" t="str">
        <f>HLOOKUP(D27,'Bảng qui định xếp loại'!$A$3:$E$4,2,1)</f>
        <v>Tốt</v>
      </c>
      <c r="E30" s="25" t="str">
        <f>HLOOKUP(E27,'Bảng qui định xếp loại'!$A$3:$E$4,2,1)</f>
        <v>Tốt</v>
      </c>
      <c r="F30" s="25" t="str">
        <f>HLOOKUP(F27,'Bảng qui định xếp loại'!$A$3:$E$4,2,1)</f>
        <v>Tốt</v>
      </c>
      <c r="G30" s="25" t="str">
        <f>HLOOKUP(G27,'Bảng qui định xếp loại'!$A$3:$E$4,2,1)</f>
        <v>Tốt</v>
      </c>
      <c r="H30" s="25" t="str">
        <f>HLOOKUP(H27,'Bảng qui định xếp loại'!$A$3:$E$4,2,1)</f>
        <v>Tốt</v>
      </c>
      <c r="I30" s="25" t="str">
        <f>HLOOKUP(I27,'Bảng qui định xếp loại'!$A$3:$E$4,2,1)</f>
        <v>Tốt</v>
      </c>
      <c r="J30" s="25" t="str">
        <f>HLOOKUP(J27,'Bảng qui định xếp loại'!$A$3:$E$4,2,1)</f>
        <v>Yếu</v>
      </c>
      <c r="K30" s="25" t="str">
        <f>HLOOKUP(K27,'Bảng qui định xếp loại'!$A$3:$E$4,2,1)</f>
        <v>Tốt</v>
      </c>
      <c r="L30" s="25" t="str">
        <f>HLOOKUP(L27,'Bảng qui định xếp loại'!$A$3:$E$4,2,1)</f>
        <v>Tốt</v>
      </c>
      <c r="M30" s="25" t="str">
        <f>HLOOKUP(M27,'Bảng qui định xếp loại'!$A$3:$E$4,2,1)</f>
        <v>Tốt</v>
      </c>
      <c r="N30" s="25" t="str">
        <f>HLOOKUP(N27,'Bảng qui định xếp loại'!$A$3:$E$4,2,1)</f>
        <v>TB</v>
      </c>
      <c r="O30" s="25" t="str">
        <f>HLOOKUP(O27,'Bảng qui định xếp loại'!$A$3:$E$4,2,1)</f>
        <v>Tốt</v>
      </c>
      <c r="P30" s="25" t="str">
        <f>HLOOKUP(P27,'Bảng qui định xếp loại'!$A$3:$E$4,2,1)</f>
        <v>Tốt</v>
      </c>
    </row>
    <row r="31" spans="2:16" ht="13.5" thickTop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sheetProtection/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conditionalFormatting sqref="C29:P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140625" defaultRowHeight="15"/>
  <cols>
    <col min="1" max="1" width="2.57421875" style="18" customWidth="1"/>
    <col min="2" max="2" width="7.421875" style="18" customWidth="1"/>
    <col min="3" max="3" width="118.7109375" style="18" customWidth="1"/>
    <col min="4" max="16384" width="9.140625" style="18" customWidth="1"/>
  </cols>
  <sheetData>
    <row r="1" spans="1:17" ht="22.5" customHeight="1">
      <c r="A1" s="48" t="s">
        <v>61</v>
      </c>
      <c r="B1" s="48"/>
      <c r="C1" s="48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3" ht="18.75">
      <c r="B2" s="53" t="s">
        <v>17</v>
      </c>
      <c r="C2" s="54"/>
    </row>
    <row r="3" spans="2:3" ht="4.5" customHeight="1" thickBot="1">
      <c r="B3" s="17"/>
      <c r="C3" s="17"/>
    </row>
    <row r="4" spans="2:3" ht="16.5" customHeight="1" thickBot="1" thickTop="1">
      <c r="B4" s="19" t="s">
        <v>18</v>
      </c>
      <c r="C4" s="20"/>
    </row>
    <row r="5" spans="2:3" ht="16.5" customHeight="1" thickTop="1">
      <c r="B5" s="49" t="s">
        <v>31</v>
      </c>
      <c r="C5" s="21" t="s">
        <v>49</v>
      </c>
    </row>
    <row r="6" spans="2:3" ht="16.5" customHeight="1">
      <c r="B6" s="50"/>
      <c r="C6" s="23"/>
    </row>
    <row r="7" spans="2:3" ht="16.5" customHeight="1">
      <c r="B7" s="49" t="s">
        <v>32</v>
      </c>
      <c r="C7" s="28" t="s">
        <v>50</v>
      </c>
    </row>
    <row r="8" spans="2:3" ht="16.5" customHeight="1">
      <c r="B8" s="50"/>
      <c r="C8" s="23"/>
    </row>
    <row r="9" spans="2:3" ht="16.5" customHeight="1">
      <c r="B9" s="49" t="s">
        <v>33</v>
      </c>
      <c r="C9" s="29" t="s">
        <v>51</v>
      </c>
    </row>
    <row r="10" spans="2:3" ht="16.5" customHeight="1">
      <c r="B10" s="50"/>
      <c r="C10" s="23"/>
    </row>
    <row r="11" spans="2:3" ht="16.5" customHeight="1">
      <c r="B11" s="49" t="s">
        <v>34</v>
      </c>
      <c r="C11" s="22" t="s">
        <v>62</v>
      </c>
    </row>
    <row r="12" spans="2:3" ht="16.5" customHeight="1">
      <c r="B12" s="50"/>
      <c r="C12" s="23"/>
    </row>
    <row r="13" spans="2:3" ht="16.5" customHeight="1">
      <c r="B13" s="49" t="s">
        <v>35</v>
      </c>
      <c r="C13" s="22" t="s">
        <v>63</v>
      </c>
    </row>
    <row r="14" spans="2:3" ht="16.5" customHeight="1">
      <c r="B14" s="50"/>
      <c r="C14" s="23"/>
    </row>
    <row r="15" spans="2:3" ht="16.5" customHeight="1">
      <c r="B15" s="49" t="s">
        <v>36</v>
      </c>
      <c r="C15" s="22" t="s">
        <v>52</v>
      </c>
    </row>
    <row r="16" spans="2:3" ht="16.5" customHeight="1">
      <c r="B16" s="50"/>
      <c r="C16" s="23"/>
    </row>
    <row r="17" spans="2:3" ht="16.5" customHeight="1">
      <c r="B17" s="49" t="s">
        <v>37</v>
      </c>
      <c r="C17" s="22" t="s">
        <v>53</v>
      </c>
    </row>
    <row r="18" spans="2:3" ht="16.5" customHeight="1">
      <c r="B18" s="50"/>
      <c r="C18" s="23"/>
    </row>
    <row r="19" spans="2:3" ht="16.5" customHeight="1">
      <c r="B19" s="49" t="s">
        <v>38</v>
      </c>
      <c r="C19" s="22" t="s">
        <v>54</v>
      </c>
    </row>
    <row r="20" spans="2:3" ht="16.5" customHeight="1">
      <c r="B20" s="50"/>
      <c r="C20" s="23"/>
    </row>
    <row r="21" spans="2:3" ht="16.5" customHeight="1">
      <c r="B21" s="49" t="s">
        <v>39</v>
      </c>
      <c r="C21" s="37" t="s">
        <v>55</v>
      </c>
    </row>
    <row r="22" spans="2:3" ht="16.5" customHeight="1">
      <c r="B22" s="50"/>
      <c r="C22" s="23"/>
    </row>
    <row r="23" spans="2:3" ht="16.5" customHeight="1">
      <c r="B23" s="49" t="s">
        <v>40</v>
      </c>
      <c r="C23" s="22" t="s">
        <v>56</v>
      </c>
    </row>
    <row r="24" spans="2:3" ht="16.5" customHeight="1">
      <c r="B24" s="50"/>
      <c r="C24" s="23"/>
    </row>
    <row r="25" spans="2:3" ht="16.5" customHeight="1">
      <c r="B25" s="49" t="s">
        <v>41</v>
      </c>
      <c r="C25" s="28" t="s">
        <v>57</v>
      </c>
    </row>
    <row r="26" spans="2:3" ht="16.5" customHeight="1">
      <c r="B26" s="50"/>
      <c r="C26" s="28"/>
    </row>
    <row r="27" spans="2:3" ht="16.5" customHeight="1">
      <c r="B27" s="49" t="s">
        <v>42</v>
      </c>
      <c r="C27" s="22" t="s">
        <v>58</v>
      </c>
    </row>
    <row r="28" spans="2:3" ht="16.5" customHeight="1">
      <c r="B28" s="50"/>
      <c r="C28" s="23"/>
    </row>
    <row r="29" spans="2:3" ht="16.5" customHeight="1">
      <c r="B29" s="49" t="s">
        <v>43</v>
      </c>
      <c r="C29" s="22" t="s">
        <v>59</v>
      </c>
    </row>
    <row r="30" spans="2:3" ht="16.5" customHeight="1">
      <c r="B30" s="50"/>
      <c r="C30" s="23"/>
    </row>
    <row r="31" spans="2:3" ht="16.5" customHeight="1">
      <c r="B31" s="51" t="s">
        <v>44</v>
      </c>
      <c r="C31" s="22" t="s">
        <v>60</v>
      </c>
    </row>
    <row r="32" spans="2:3" ht="16.5" customHeight="1" thickBot="1">
      <c r="B32" s="52"/>
      <c r="C32" s="27"/>
    </row>
    <row r="33" ht="15.75" thickTop="1"/>
  </sheetData>
  <sheetProtection/>
  <mergeCells count="16">
    <mergeCell ref="B15:B16"/>
    <mergeCell ref="B29:B30"/>
    <mergeCell ref="B31:B32"/>
    <mergeCell ref="B19:B20"/>
    <mergeCell ref="B21:B22"/>
    <mergeCell ref="B23:B24"/>
    <mergeCell ref="B25:B26"/>
    <mergeCell ref="B27:B28"/>
    <mergeCell ref="B17:B18"/>
    <mergeCell ref="A1:C1"/>
    <mergeCell ref="B5:B6"/>
    <mergeCell ref="B7:B8"/>
    <mergeCell ref="B9:B10"/>
    <mergeCell ref="B11:B12"/>
    <mergeCell ref="B13:B14"/>
    <mergeCell ref="B2:C2"/>
  </mergeCells>
  <printOptions/>
  <pageMargins left="0.2362204724409449" right="0.2362204724409449" top="0.2362204724409449" bottom="0.2362204724409449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5" t="s">
        <v>23</v>
      </c>
      <c r="B1" s="55"/>
      <c r="C1" s="55"/>
      <c r="D1" s="55"/>
      <c r="E1" s="55"/>
    </row>
    <row r="2" spans="1:5" ht="18">
      <c r="A2" s="14"/>
      <c r="B2" s="14"/>
      <c r="C2" s="14"/>
      <c r="D2" s="14"/>
      <c r="E2" s="14"/>
    </row>
    <row r="3" spans="1:5" ht="14.25">
      <c r="A3" s="15" t="s">
        <v>24</v>
      </c>
      <c r="B3" s="16">
        <v>0</v>
      </c>
      <c r="C3" s="16">
        <v>185</v>
      </c>
      <c r="D3" s="16">
        <v>190</v>
      </c>
      <c r="E3" s="16">
        <v>195</v>
      </c>
    </row>
    <row r="4" spans="1:5" ht="14.25">
      <c r="A4" s="15" t="s">
        <v>25</v>
      </c>
      <c r="B4" s="16" t="s">
        <v>26</v>
      </c>
      <c r="C4" s="16" t="s">
        <v>28</v>
      </c>
      <c r="D4" s="16" t="s">
        <v>27</v>
      </c>
      <c r="E4" s="16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MyPC</cp:lastModifiedBy>
  <cp:lastPrinted>2015-11-23T08:46:11Z</cp:lastPrinted>
  <dcterms:created xsi:type="dcterms:W3CDTF">2013-08-24T15:42:38Z</dcterms:created>
  <dcterms:modified xsi:type="dcterms:W3CDTF">2015-11-23T08:49:29Z</dcterms:modified>
  <cp:category/>
  <cp:version/>
  <cp:contentType/>
  <cp:contentStatus/>
</cp:coreProperties>
</file>