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5195" windowHeight="948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<sst xmlns="http://schemas.openxmlformats.org/spreadsheetml/2006/main" count="121" uniqueCount="94">
  <si>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</si>
  <si>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</si>
  <si>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</si>
  <si>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</si>
  <si>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</si>
  <si>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</si>
  <si>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</si>
  <si>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</si>
  <si>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</si>
  <si>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</si>
  <si>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</si>
  <si>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</si>
  <si>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</si>
  <si>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</si>
  <si>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</si>
  <si>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</si>
  <si>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</si>
  <si>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</si>
  <si>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</si>
  <si>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</si>
  <si>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</si>
  <si>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</si>
  <si>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</si>
  <si>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</si>
  <si>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</si>
  <si>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</si>
  <si>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</si>
  <si>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</si>
  <si>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</si>
  <si>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</si>
  <si>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</si>
  <si>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</si>
  <si>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</si>
  <si>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</si>
  <si>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</si>
  <si>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</si>
  <si>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</si>
  <si>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</si>
  <si>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</si>
  <si>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</si>
  <si>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</si>
  <si>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</si>
  <si>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</si>
  <si>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</si>
  <si>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r>
      <t>12T</t>
    </r>
    <r>
      <rPr>
        <sz val="10"/>
        <rFont val="Times New Roman"/>
        <family val="1"/>
      </rPr>
      <t>7</t>
    </r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</si>
  <si>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</si>
  <si>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</si>
  <si>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</si>
  <si>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</si>
  <si>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</si>
  <si>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</si>
  <si>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</si>
  <si>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</si>
  <si>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</si>
  <si>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</si>
  <si>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</si>
  <si>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</si>
  <si>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</si>
  <si>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</si>
  <si>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</si>
  <si>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</si>
  <si>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</si>
  <si>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CĐ ko trực, đi muộn, không ghi lỗi</t>
  </si>
  <si>
    <t>TUẦN THỨ: 10 - TỪ: 26/10/2015 ĐẾN 31/10/2015                                                                                         LỚP TRỰC: 12T10 - GVCN:  Đỗ Thị Hạnh</t>
  </si>
  <si>
    <t>TTUẦN THỨ: 10 - TỪ: 26/10/2015 ĐẾN 31/10/2015                                                                                         LỚP TRỰC: 12T10 - GVCN:  Đỗ Thị Hạnh</t>
  </si>
  <si>
    <t>T2 + T5 : không tắt điện khóa cửa</t>
  </si>
  <si>
    <t>T2: V1P ( Quỳnh ), T3: SH ồn, T5: 4 đi học muộn, T6: giờ B Công nghệ (Lớp không nghiêm túc, Thắng, Hậu không nghiêm túc, 10 HS không có SGK ), T7 : 1 đi học muộn</t>
  </si>
  <si>
    <t>T3: 1 học muộn (Nhân)</t>
  </si>
  <si>
    <t>T2 : V1P ( Minh ), T3: Sh 15' ồn; T5: không tắt điện khóa cửa, lớp ồn; Cường, Khang, Đạt đi học muộn, T6 : Quang đi học muộn, T7: Hường đi học muộn</t>
  </si>
  <si>
    <t>Không tắt điện khóa cửa</t>
  </si>
  <si>
    <t>Ngọc Quân + Duy Ân + Đại Phong + Phương + Thương không đeo thẻ HS.</t>
  </si>
  <si>
    <t>T2: V3P (Thái, Thủy, Dần), T3: Nhung đi học muộn, V2P, T5 : V6KP, T6: V2P, T7: Giờ C môn Thể dục ( 10 em nữ tập không nghiêm túc); T4: Thành Dương ko đóng thùng; 02 ko đeo thẻ HS (Thành Dương , Thành Luân)</t>
  </si>
  <si>
    <t>T3: V1P (Thảo), T4: Hải, Linh, Luân cúp tiết, T6 : V1P (Thảo), SH ồn; Thứ 4: 04 HS không đeo thẻ HS. Thành Tuân đi dép lê (Thứ 2)</t>
  </si>
  <si>
    <t>T3 : V4P ( Nông Sơn…. ),T5 : Sơn, Tùng, Bắc đi học muộn, V2P ( Tuấn Anh, Chính ), V1KP ( Sơn Anh), 9 HS cúp tiết (Bắc, Thế Sơn, Hiếu, Huyền, Cường, Quỳnh, Mai, Hà, Dung),T6 : V1P ( Lâm )</t>
  </si>
  <si>
    <t>T2 : V2P ( Oanh,Nhung ) , 1 phép cũ, T3 : 4 HS không bảng tên (Lương Quang Linh, Vũ Văn Hoàng, Đinh Nho Sỹ, Trần Công Minh), T6 : V1P (Quỳnh ),T7 : V1P (Quỳnh ); V2KP ( Linh, Sĩ ); Vệ sinh phía trước bẩn.</t>
  </si>
  <si>
    <t>T4: Kim (lớp trưởng) dùng ĐTDĐ, quần bó, bảng tên không đầy đủ, T7 : lớp ồn</t>
  </si>
  <si>
    <t>T5: V1P (Bảo)</t>
  </si>
  <si>
    <t>T2: V1P (Ánh), T7 : V1P (Dung)</t>
  </si>
  <si>
    <t>T2: V1P (Thanh ), T6 : Đ.Trường vắng 15p ( P ), T7: Hiếu ăn sáng</t>
  </si>
  <si>
    <t>T2 + T3: V1P ( Lợi ), T4: Dang đi học muộn, T5: T.Phong đi học muộn, T6: Thủy đi học muộn</t>
  </si>
  <si>
    <t>T2: V1P (Hải), T3: V2P, T7: V2P ( Ngạn, Ân)</t>
  </si>
  <si>
    <t>T2 : 1 đi học muộn, Nguyễn Thanh Tùng ko đeo thẻ HS + đùa giỡn trong giờ chào cờ, T3 : 8 không bảng tên, T6 : V1P ( Nam ), Duyên không mặc áo dài, T7 : SH ồn</t>
  </si>
  <si>
    <t>T2 : V2P, 1KP; T3 : 2KP, 1 đi học muộn, T3: 03 ko đeo thẻ HS (Tường, Quỳnh, Trọng Nhân); T5: 1 không bảng tên, không đóng cửa tắt điện.</t>
  </si>
  <si>
    <t>T2 : V1P, 7 không SH 15p, T4 : V2P ( Bảo, Hoàng), T5 : lớp SH ồn, T6 : chưa kí SĐB môn Tin, V1P ( Thoại), 03 không đeo bảng tên (P.Dung…), T7: không kí SĐB môn Tin</t>
  </si>
  <si>
    <t>T2 : SH ồn, Hường không áo dài, 11 HS không SH 15p, T3 : 8 HS không SH 15p, T4 : 4 HS không SH 15p, cờ đỏ đi trực không nghiêm túc (Sử dụng ĐTDĐ, ko bảng tên, ko đóng thùng, ngồi sai vị trí), T5 : 14 HS không SH 15p,T6 : V1KP (Thành), T7 : V2P (Trung, Ti-Rôn), V1KP, 9 HS không SH 15p, trực nhật trễ, không tắt điện khóa cửa (thứ 5 + 6)</t>
  </si>
  <si>
    <t>T7: Ngọc Thoại trang điểm lòe loẹt + không đóng thùng; Vệ sinh phía sau bẩn.</t>
  </si>
  <si>
    <t>T3 : V1P ( Nghĩa), T4 : V1P (Hợp), T5+T6 : V1P (Hùng), T7 : V1P (Hợp), SH ồn</t>
  </si>
  <si>
    <t>T2 : Giờ C môn Ngữ Văn (26 HS không chuẩn bị bài ), T3 : SH ồn, T6 : V2P ( Sỹ...); Cờ đỏ không đi trực  (Thứ 2) + đi trực muộn (Thứ 6);</t>
  </si>
  <si>
    <t xml:space="preserve">T2 : V1P (Nhung), T3 : V2P, T5: 4 ra ngoài không lí do, T6: 1 Giờ B môn Tin (lớp không nghiêm túc); Ra về ko tắt điện đóng cửa (Thứ 6); </t>
  </si>
  <si>
    <t>T2 : V1P (H-Juin), T3 : V1P (Ngô Nhung), T4 : V1P (Vinh)</t>
  </si>
  <si>
    <t>T2 : V1P, 1 không áo dài, không tắt điện khóa cửa; T6: Vân không áo dài.</t>
  </si>
  <si>
    <t>T2 : Phúc đi học muộn, T5 : V1P (Thảo), T2+T7: không tắt điện khóa cửa</t>
  </si>
  <si>
    <t>T2 : V1P (Duyên), T3 :trực nhật bẩn, Hải đi học muộn, V1P; T4 : Lê Hồng Phong (dùng ĐTDĐ, không đóng thùng, không bảng tên, ngồi sai vị trí), 1 đi học muộn (Hải), Chưa đổ rác; T5 : 1 đi học muộn, Vệ sinh bẩn, chưa đổ rác; T6 : V1P (Yến), 1 giờ B Toán (8 HS ko làm BT),
T7 : V1P (Kiên),Thắm đi học muộn, ko tắt điện khóa cửa, cờ đỏ trực ko nghiêm túc.</t>
  </si>
  <si>
    <t>T2 : V2P ( Vy, Vân), T3 : V1P, T4: V1P (Vân), T7: V3P (Đức, Vy, Thu), T2 + T3: không tắt điện khóa cửa. Thưởng 30 điểm quét sân trường.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</si>
</sst>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4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34" xfId="0" applyFont="1" applyBorder="1" applyAlignment="1">
      <alignment horizontal="left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6" fillId="0" borderId="0" xfId="0" applyFont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16" xfId="0" applyFont="1" applyBorder="1" applyAlignment="1">
      <alignment horizontal="left" vertical="center"/>
    </xf>
    <xf numFmtId="0" fontId="34" fillId="0" borderId="28" xfId="0" applyFont="1" applyBorder="1" applyAlignment="1">
      <alignment/>
    </xf>
    <xf numFmtId="0" fontId="34" fillId="0" borderId="16" xfId="0" applyFont="1" applyBorder="1" applyAlignment="1">
      <alignment horizontal="left"/>
    </xf>
    <xf numFmtId="0" fontId="5" fillId="0" borderId="51" xfId="0" applyFont="1" applyBorder="1" applyAlignment="1">
      <alignment/>
    </xf>
    <xf numFmtId="0" fontId="34" fillId="0" borderId="16" xfId="0" applyFont="1" applyBorder="1" applyAlignment="1">
      <alignment vertical="center" wrapText="1"/>
    </xf>
    <xf numFmtId="0" fontId="33" fillId="0" borderId="2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="115" zoomScaleNormal="115" zoomScalePageLayoutView="0"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22" sqref="AE22"/>
    </sheetView>
  </sheetViews>
  <sheetFormatPr defaultColWidth="9.140625" defaultRowHeight="12.75"/>
  <cols>
    <col min="1" max="1" width="12.57421875" style="5" customWidth="1"/>
    <col min="2" max="29" width="4.7109375" style="5" customWidth="1"/>
    <col min="30" max="16384" width="9.140625" style="5" customWidth="1"/>
  </cols>
  <sheetData>
    <row r="1" spans="1:29" ht="18.75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8.7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ht="6" customHeight="1" thickBot="1"/>
    <row r="4" spans="1:29" ht="13.5" thickTop="1">
      <c r="A4" s="76" t="s">
        <v>61</v>
      </c>
      <c r="B4" s="78" t="s">
        <v>8</v>
      </c>
      <c r="C4" s="74" t="s">
        <v>9</v>
      </c>
      <c r="D4" s="74" t="s">
        <v>10</v>
      </c>
      <c r="E4" s="74" t="s">
        <v>11</v>
      </c>
      <c r="F4" s="74" t="s">
        <v>12</v>
      </c>
      <c r="G4" s="74" t="s">
        <v>13</v>
      </c>
      <c r="H4" s="74" t="s">
        <v>14</v>
      </c>
      <c r="I4" s="74" t="s">
        <v>22</v>
      </c>
      <c r="J4" s="74" t="s">
        <v>23</v>
      </c>
      <c r="K4" s="74" t="s">
        <v>24</v>
      </c>
      <c r="L4" s="74" t="s">
        <v>25</v>
      </c>
      <c r="M4" s="74" t="s">
        <v>26</v>
      </c>
      <c r="N4" s="74" t="s">
        <v>27</v>
      </c>
      <c r="O4" s="74" t="s">
        <v>46</v>
      </c>
      <c r="P4" s="74" t="s">
        <v>47</v>
      </c>
      <c r="Q4" s="74" t="s">
        <v>48</v>
      </c>
      <c r="R4" s="74" t="s">
        <v>49</v>
      </c>
      <c r="S4" s="74" t="s">
        <v>50</v>
      </c>
      <c r="T4" s="74" t="s">
        <v>51</v>
      </c>
      <c r="U4" s="74" t="s">
        <v>52</v>
      </c>
      <c r="V4" s="74" t="s">
        <v>53</v>
      </c>
      <c r="W4" s="74" t="s">
        <v>54</v>
      </c>
      <c r="X4" s="74" t="s">
        <v>55</v>
      </c>
      <c r="Y4" s="74" t="s">
        <v>56</v>
      </c>
      <c r="Z4" s="74" t="s">
        <v>57</v>
      </c>
      <c r="AA4" s="74" t="s">
        <v>58</v>
      </c>
      <c r="AB4" s="74" t="s">
        <v>59</v>
      </c>
      <c r="AC4" s="71" t="s">
        <v>60</v>
      </c>
    </row>
    <row r="5" spans="1:29" ht="13.5" thickBot="1">
      <c r="A5" s="77"/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2"/>
    </row>
    <row r="6" spans="1:29" ht="18.75" customHeight="1" thickTop="1">
      <c r="A6" s="6" t="s">
        <v>4</v>
      </c>
      <c r="B6" s="7">
        <v>-11</v>
      </c>
      <c r="C6" s="61">
        <v>-2</v>
      </c>
      <c r="D6" s="8"/>
      <c r="E6" s="8">
        <v>-11</v>
      </c>
      <c r="F6" s="8">
        <v>-2</v>
      </c>
      <c r="G6" s="8">
        <v>-39</v>
      </c>
      <c r="H6" s="8">
        <v>-18</v>
      </c>
      <c r="I6" s="8">
        <v>-13</v>
      </c>
      <c r="J6" s="8"/>
      <c r="K6" s="8">
        <v>-1</v>
      </c>
      <c r="L6" s="8">
        <v>-2</v>
      </c>
      <c r="M6" s="8">
        <v>-7</v>
      </c>
      <c r="N6" s="8">
        <v>-1</v>
      </c>
      <c r="O6" s="8">
        <v>-5</v>
      </c>
      <c r="P6" s="8">
        <v>-3</v>
      </c>
      <c r="Q6" s="8">
        <v>-19</v>
      </c>
      <c r="R6" s="8">
        <v>-4</v>
      </c>
      <c r="S6" s="9">
        <v>-12</v>
      </c>
      <c r="T6" s="9"/>
      <c r="U6" s="10">
        <v>-4</v>
      </c>
      <c r="V6" s="10">
        <v>-2</v>
      </c>
      <c r="W6" s="10"/>
      <c r="X6" s="10">
        <v>-3</v>
      </c>
      <c r="Y6" s="10">
        <v>-7</v>
      </c>
      <c r="Z6" s="8">
        <v>-3</v>
      </c>
      <c r="AA6" s="8">
        <v>-1</v>
      </c>
      <c r="AB6" s="8">
        <v>-3</v>
      </c>
      <c r="AC6" s="68">
        <v>-12</v>
      </c>
    </row>
    <row r="7" spans="1:29" ht="18.75" customHeight="1">
      <c r="A7" s="12" t="s">
        <v>32</v>
      </c>
      <c r="B7" s="13"/>
      <c r="C7" s="10"/>
      <c r="D7" s="10"/>
      <c r="E7" s="10"/>
      <c r="F7" s="10"/>
      <c r="G7" s="10"/>
      <c r="H7" s="10"/>
      <c r="I7" s="10">
        <v>-5</v>
      </c>
      <c r="J7" s="10"/>
      <c r="K7" s="10"/>
      <c r="L7" s="10"/>
      <c r="M7" s="10"/>
      <c r="N7" s="10"/>
      <c r="O7" s="10"/>
      <c r="P7" s="10"/>
      <c r="Q7" s="10"/>
      <c r="R7" s="10"/>
      <c r="S7" s="14">
        <v>-5</v>
      </c>
      <c r="T7" s="14">
        <v>-5</v>
      </c>
      <c r="U7" s="10"/>
      <c r="V7" s="10"/>
      <c r="W7" s="10"/>
      <c r="X7" s="10"/>
      <c r="Y7" s="10"/>
      <c r="Z7" s="10"/>
      <c r="AA7" s="10"/>
      <c r="AB7" s="10"/>
      <c r="AC7" s="15">
        <v>-15</v>
      </c>
    </row>
    <row r="8" spans="1:29" ht="18.75" customHeight="1">
      <c r="A8" s="16" t="s">
        <v>1</v>
      </c>
      <c r="B8" s="13"/>
      <c r="C8" s="10"/>
      <c r="D8" s="10"/>
      <c r="E8" s="10"/>
      <c r="F8" s="10"/>
      <c r="G8" s="10">
        <v>-2</v>
      </c>
      <c r="H8" s="10"/>
      <c r="I8" s="10"/>
      <c r="J8" s="10">
        <v>-2</v>
      </c>
      <c r="K8" s="10"/>
      <c r="L8" s="10"/>
      <c r="M8" s="10"/>
      <c r="N8" s="10"/>
      <c r="O8" s="10"/>
      <c r="P8" s="10">
        <v>-2</v>
      </c>
      <c r="Q8" s="10"/>
      <c r="R8" s="10"/>
      <c r="S8" s="14">
        <v>-2</v>
      </c>
      <c r="T8" s="14">
        <v>-2</v>
      </c>
      <c r="U8" s="10"/>
      <c r="V8" s="10"/>
      <c r="W8" s="10"/>
      <c r="X8" s="10"/>
      <c r="Y8" s="10"/>
      <c r="Z8" s="10"/>
      <c r="AA8" s="10">
        <v>-4</v>
      </c>
      <c r="AB8" s="10"/>
      <c r="AC8" s="15">
        <v>-2</v>
      </c>
    </row>
    <row r="9" spans="1:29" ht="18.75" customHeight="1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75" customHeight="1">
      <c r="A10" s="16" t="s">
        <v>5</v>
      </c>
      <c r="B10" s="13"/>
      <c r="C10" s="10"/>
      <c r="D10" s="10">
        <v>-10</v>
      </c>
      <c r="E10" s="10"/>
      <c r="F10" s="10">
        <v>-8</v>
      </c>
      <c r="G10" s="10">
        <v>-4</v>
      </c>
      <c r="H10" s="10"/>
      <c r="I10" s="10">
        <v>-8</v>
      </c>
      <c r="J10" s="10">
        <v>-2</v>
      </c>
      <c r="K10" s="10"/>
      <c r="L10" s="10"/>
      <c r="M10" s="10"/>
      <c r="N10" s="10"/>
      <c r="O10" s="10"/>
      <c r="P10" s="10">
        <v>-18</v>
      </c>
      <c r="Q10" s="10">
        <v>-8</v>
      </c>
      <c r="R10" s="10">
        <v>-6</v>
      </c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>
        <v>-2</v>
      </c>
    </row>
    <row r="11" spans="1:29" ht="18.75" customHeight="1">
      <c r="A11" s="16" t="s">
        <v>2</v>
      </c>
      <c r="B11" s="13"/>
      <c r="C11" s="10"/>
      <c r="D11" s="10"/>
      <c r="E11" s="10"/>
      <c r="F11" s="10">
        <v>-2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75" customHeight="1">
      <c r="A12" s="12" t="s">
        <v>3</v>
      </c>
      <c r="B12" s="13">
        <v>-5</v>
      </c>
      <c r="C12" s="10"/>
      <c r="D12" s="10"/>
      <c r="E12" s="10">
        <v>-10</v>
      </c>
      <c r="F12" s="10">
        <v>-5</v>
      </c>
      <c r="G12" s="10"/>
      <c r="H12" s="10"/>
      <c r="I12" s="10"/>
      <c r="J12" s="10">
        <v>-5</v>
      </c>
      <c r="K12" s="10">
        <v>-2</v>
      </c>
      <c r="L12" s="10"/>
      <c r="M12" s="10"/>
      <c r="N12" s="10"/>
      <c r="O12" s="10"/>
      <c r="P12" s="10">
        <v>-5</v>
      </c>
      <c r="Q12" s="10"/>
      <c r="R12" s="10">
        <v>-19</v>
      </c>
      <c r="S12" s="14">
        <v>-97</v>
      </c>
      <c r="T12" s="14"/>
      <c r="U12" s="10">
        <v>-5</v>
      </c>
      <c r="V12" s="10">
        <v>-5</v>
      </c>
      <c r="W12" s="10"/>
      <c r="X12" s="10">
        <v>-8</v>
      </c>
      <c r="Y12" s="10"/>
      <c r="Z12" s="10"/>
      <c r="AA12" s="10"/>
      <c r="AB12" s="10"/>
      <c r="AC12" s="15">
        <v>-2</v>
      </c>
    </row>
    <row r="13" spans="1:29" ht="23.25" customHeight="1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75" customHeight="1">
      <c r="A14" s="16" t="s">
        <v>7</v>
      </c>
      <c r="B14" s="13"/>
      <c r="C14" s="10"/>
      <c r="D14" s="10"/>
      <c r="E14" s="10"/>
      <c r="F14" s="10"/>
      <c r="G14" s="10"/>
      <c r="H14" s="10"/>
      <c r="I14" s="10"/>
      <c r="J14" s="10"/>
      <c r="K14" s="10">
        <v>-2</v>
      </c>
      <c r="L14" s="10"/>
      <c r="M14" s="10"/>
      <c r="N14" s="10"/>
      <c r="O14" s="10"/>
      <c r="P14" s="10">
        <v>-2</v>
      </c>
      <c r="Q14" s="10"/>
      <c r="R14" s="10"/>
      <c r="S14" s="14">
        <v>-26</v>
      </c>
      <c r="T14" s="14">
        <v>-2</v>
      </c>
      <c r="U14" s="10"/>
      <c r="V14" s="10"/>
      <c r="W14" s="10"/>
      <c r="X14" s="61"/>
      <c r="Y14" s="10"/>
      <c r="Z14" s="10"/>
      <c r="AA14" s="10"/>
      <c r="AB14" s="10"/>
      <c r="AC14" s="15">
        <v>-5</v>
      </c>
    </row>
    <row r="15" spans="1:29" ht="18.75" customHeight="1">
      <c r="A15" s="16" t="s">
        <v>45</v>
      </c>
      <c r="B15" s="13"/>
      <c r="C15" s="10"/>
      <c r="D15" s="10"/>
      <c r="E15" s="10"/>
      <c r="F15" s="10">
        <v>-15</v>
      </c>
      <c r="G15" s="10"/>
      <c r="H15" s="10">
        <v>-45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1:29" ht="33.75">
      <c r="A16" s="12" t="s">
        <v>62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>
        <v>-10</v>
      </c>
      <c r="W16" s="10"/>
      <c r="X16" s="10"/>
      <c r="Y16" s="10"/>
      <c r="Z16" s="10"/>
      <c r="AA16" s="10"/>
      <c r="AB16" s="10"/>
      <c r="AC16" s="64"/>
    </row>
    <row r="17" spans="1:29" ht="18.75" customHeight="1">
      <c r="A17" s="16" t="s">
        <v>43</v>
      </c>
      <c r="B17" s="13"/>
      <c r="C17" s="10"/>
      <c r="D17" s="10"/>
      <c r="E17" s="10"/>
      <c r="F17" s="10"/>
      <c r="G17" s="10"/>
      <c r="H17" s="10"/>
      <c r="I17" s="10"/>
      <c r="J17" s="10">
        <v>-20</v>
      </c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>
        <v>-20</v>
      </c>
    </row>
    <row r="18" spans="1:29" ht="18.75" customHeight="1">
      <c r="A18" s="82" t="s">
        <v>69</v>
      </c>
      <c r="B18" s="13"/>
      <c r="C18" s="10"/>
      <c r="D18" s="10"/>
      <c r="E18" s="10">
        <v>-5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-5</v>
      </c>
      <c r="R18" s="10"/>
      <c r="S18" s="14">
        <v>-10</v>
      </c>
      <c r="T18" s="14"/>
      <c r="U18" s="10"/>
      <c r="V18" s="10"/>
      <c r="W18" s="10">
        <v>-10</v>
      </c>
      <c r="X18" s="10">
        <v>-5</v>
      </c>
      <c r="Y18" s="10">
        <v>-10</v>
      </c>
      <c r="Z18" s="10"/>
      <c r="AA18" s="10">
        <v>-5</v>
      </c>
      <c r="AB18" s="10">
        <v>-10</v>
      </c>
      <c r="AC18" s="15">
        <v>-5</v>
      </c>
    </row>
    <row r="19" spans="1:29" ht="18.75" customHeight="1" thickBot="1">
      <c r="A19" s="44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2"/>
      <c r="U19" s="41"/>
      <c r="V19" s="41"/>
      <c r="W19" s="41"/>
      <c r="X19" s="41"/>
      <c r="Y19" s="41"/>
      <c r="Z19" s="41"/>
      <c r="AA19" s="41"/>
      <c r="AB19" s="41"/>
      <c r="AC19" s="43"/>
    </row>
    <row r="20" spans="1:29" ht="23.25" customHeight="1" thickBot="1" thickTop="1">
      <c r="A20" s="22" t="s">
        <v>29</v>
      </c>
      <c r="B20" s="23">
        <f>100+SUM(B6:B19)</f>
        <v>84</v>
      </c>
      <c r="C20" s="23">
        <f aca="true" t="shared" si="0" ref="C20:AC20">100+SUM(C6:C19)</f>
        <v>98</v>
      </c>
      <c r="D20" s="23">
        <f t="shared" si="0"/>
        <v>90</v>
      </c>
      <c r="E20" s="23">
        <f t="shared" si="0"/>
        <v>74</v>
      </c>
      <c r="F20" s="23">
        <f t="shared" si="0"/>
        <v>68</v>
      </c>
      <c r="G20" s="23">
        <f t="shared" si="0"/>
        <v>55</v>
      </c>
      <c r="H20" s="23">
        <f t="shared" si="0"/>
        <v>37</v>
      </c>
      <c r="I20" s="23">
        <f t="shared" si="0"/>
        <v>74</v>
      </c>
      <c r="J20" s="23">
        <f t="shared" si="0"/>
        <v>71</v>
      </c>
      <c r="K20" s="23">
        <f t="shared" si="0"/>
        <v>95</v>
      </c>
      <c r="L20" s="23">
        <f t="shared" si="0"/>
        <v>98</v>
      </c>
      <c r="M20" s="23">
        <f t="shared" si="0"/>
        <v>93</v>
      </c>
      <c r="N20" s="23">
        <f t="shared" si="0"/>
        <v>99</v>
      </c>
      <c r="O20" s="23">
        <f t="shared" si="0"/>
        <v>95</v>
      </c>
      <c r="P20" s="23">
        <f t="shared" si="0"/>
        <v>70</v>
      </c>
      <c r="Q20" s="23">
        <f t="shared" si="0"/>
        <v>68</v>
      </c>
      <c r="R20" s="23">
        <f t="shared" si="0"/>
        <v>71</v>
      </c>
      <c r="S20" s="23">
        <f t="shared" si="0"/>
        <v>-52</v>
      </c>
      <c r="T20" s="23">
        <f t="shared" si="0"/>
        <v>91</v>
      </c>
      <c r="U20" s="23">
        <f t="shared" si="0"/>
        <v>91</v>
      </c>
      <c r="V20" s="23">
        <f t="shared" si="0"/>
        <v>83</v>
      </c>
      <c r="W20" s="23">
        <f t="shared" si="0"/>
        <v>90</v>
      </c>
      <c r="X20" s="23">
        <f t="shared" si="0"/>
        <v>84</v>
      </c>
      <c r="Y20" s="23">
        <f t="shared" si="0"/>
        <v>83</v>
      </c>
      <c r="Z20" s="23">
        <f t="shared" si="0"/>
        <v>97</v>
      </c>
      <c r="AA20" s="23">
        <f t="shared" si="0"/>
        <v>90</v>
      </c>
      <c r="AB20" s="23">
        <f t="shared" si="0"/>
        <v>87</v>
      </c>
      <c r="AC20" s="30">
        <f t="shared" si="0"/>
        <v>37</v>
      </c>
    </row>
    <row r="21" spans="1:29" ht="18.75" customHeight="1" thickTop="1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v>-10</v>
      </c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75" customHeight="1">
      <c r="A22" s="16" t="s">
        <v>18</v>
      </c>
      <c r="B22" s="13">
        <v>-5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0"/>
      <c r="V22" s="10"/>
      <c r="W22" s="10"/>
      <c r="X22" s="10">
        <v>-5</v>
      </c>
      <c r="Y22" s="10"/>
      <c r="Z22" s="10"/>
      <c r="AA22" s="10"/>
      <c r="AB22" s="10"/>
      <c r="AC22" s="15">
        <v>-5</v>
      </c>
    </row>
    <row r="23" spans="1:29" ht="18.75" customHeight="1">
      <c r="A23" s="16" t="s">
        <v>19</v>
      </c>
      <c r="B23" s="13"/>
      <c r="C23" s="10"/>
      <c r="D23" s="10"/>
      <c r="E23" s="10"/>
      <c r="F23" s="10"/>
      <c r="G23" s="10">
        <v>-10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>
        <v>-10</v>
      </c>
      <c r="W23" s="10"/>
      <c r="X23" s="10"/>
      <c r="Y23" s="10"/>
      <c r="Z23" s="10"/>
      <c r="AA23" s="10"/>
      <c r="AB23" s="10"/>
      <c r="AC23" s="15"/>
    </row>
    <row r="24" spans="1:29" ht="18.75" customHeight="1" thickBot="1">
      <c r="A24" s="17" t="s">
        <v>20</v>
      </c>
      <c r="B24" s="18"/>
      <c r="C24" s="19"/>
      <c r="D24" s="19"/>
      <c r="E24" s="19"/>
      <c r="F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Bot="1" thickTop="1">
      <c r="A25" s="22" t="s">
        <v>30</v>
      </c>
      <c r="B25" s="23">
        <f>100+SUM(B21:B24)</f>
        <v>95</v>
      </c>
      <c r="C25" s="23">
        <f aca="true" t="shared" si="1" ref="C25:AC25">100+SUM(C21:C24)</f>
        <v>100</v>
      </c>
      <c r="D25" s="23">
        <f t="shared" si="1"/>
        <v>100</v>
      </c>
      <c r="E25" s="23">
        <f t="shared" si="1"/>
        <v>100</v>
      </c>
      <c r="F25" s="23">
        <f t="shared" si="1"/>
        <v>100</v>
      </c>
      <c r="G25" s="23">
        <f t="shared" si="1"/>
        <v>90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90</v>
      </c>
      <c r="S25" s="23">
        <f t="shared" si="1"/>
        <v>100</v>
      </c>
      <c r="T25" s="23">
        <f t="shared" si="1"/>
        <v>100</v>
      </c>
      <c r="U25" s="23">
        <f t="shared" si="1"/>
        <v>100</v>
      </c>
      <c r="V25" s="23">
        <f t="shared" si="1"/>
        <v>90</v>
      </c>
      <c r="W25" s="23">
        <f t="shared" si="1"/>
        <v>100</v>
      </c>
      <c r="X25" s="23">
        <f t="shared" si="1"/>
        <v>95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3">
        <f t="shared" si="1"/>
        <v>100</v>
      </c>
      <c r="AC25" s="30">
        <f t="shared" si="1"/>
        <v>95</v>
      </c>
    </row>
    <row r="26" spans="1:29" ht="18.75" customHeight="1" thickBot="1" thickTop="1">
      <c r="A26" s="25" t="s">
        <v>21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>
        <v>30</v>
      </c>
      <c r="Z26" s="27"/>
      <c r="AA26" s="27"/>
      <c r="AB26" s="27"/>
      <c r="AC26" s="67"/>
    </row>
    <row r="27" spans="1:29" ht="22.5" customHeight="1" thickBot="1" thickTop="1">
      <c r="A27" s="22" t="s">
        <v>31</v>
      </c>
      <c r="B27" s="23">
        <f>SUM(B20,B25,B26)</f>
        <v>179</v>
      </c>
      <c r="C27" s="23">
        <f aca="true" t="shared" si="2" ref="C27:AC27">SUM(C20,C25,C26)</f>
        <v>198</v>
      </c>
      <c r="D27" s="23">
        <f t="shared" si="2"/>
        <v>190</v>
      </c>
      <c r="E27" s="23">
        <f t="shared" si="2"/>
        <v>174</v>
      </c>
      <c r="F27" s="23">
        <f t="shared" si="2"/>
        <v>168</v>
      </c>
      <c r="G27" s="23">
        <f t="shared" si="2"/>
        <v>145</v>
      </c>
      <c r="H27" s="23">
        <f t="shared" si="2"/>
        <v>137</v>
      </c>
      <c r="I27" s="23">
        <f t="shared" si="2"/>
        <v>174</v>
      </c>
      <c r="J27" s="23">
        <f t="shared" si="2"/>
        <v>171</v>
      </c>
      <c r="K27" s="23">
        <f t="shared" si="2"/>
        <v>195</v>
      </c>
      <c r="L27" s="23">
        <f t="shared" si="2"/>
        <v>198</v>
      </c>
      <c r="M27" s="23">
        <f t="shared" si="2"/>
        <v>193</v>
      </c>
      <c r="N27" s="23">
        <f t="shared" si="2"/>
        <v>199</v>
      </c>
      <c r="O27" s="23">
        <f t="shared" si="2"/>
        <v>195</v>
      </c>
      <c r="P27" s="23">
        <f t="shared" si="2"/>
        <v>170</v>
      </c>
      <c r="Q27" s="23">
        <f t="shared" si="2"/>
        <v>168</v>
      </c>
      <c r="R27" s="23">
        <f t="shared" si="2"/>
        <v>161</v>
      </c>
      <c r="S27" s="23">
        <f t="shared" si="2"/>
        <v>48</v>
      </c>
      <c r="T27" s="23">
        <f t="shared" si="2"/>
        <v>191</v>
      </c>
      <c r="U27" s="23">
        <f t="shared" si="2"/>
        <v>191</v>
      </c>
      <c r="V27" s="23">
        <f t="shared" si="2"/>
        <v>173</v>
      </c>
      <c r="W27" s="23">
        <f t="shared" si="2"/>
        <v>190</v>
      </c>
      <c r="X27" s="23">
        <f t="shared" si="2"/>
        <v>179</v>
      </c>
      <c r="Y27" s="23">
        <f t="shared" si="2"/>
        <v>213</v>
      </c>
      <c r="Z27" s="23">
        <f t="shared" si="2"/>
        <v>197</v>
      </c>
      <c r="AA27" s="23">
        <f t="shared" si="2"/>
        <v>190</v>
      </c>
      <c r="AB27" s="23">
        <f t="shared" si="2"/>
        <v>187</v>
      </c>
      <c r="AC27" s="30">
        <f t="shared" si="2"/>
        <v>132</v>
      </c>
    </row>
    <row r="28" spans="1:29" ht="18.75" customHeight="1" thickBot="1" thickTop="1">
      <c r="A28" s="29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8"/>
      <c r="U28" s="24"/>
      <c r="V28" s="24"/>
      <c r="W28" s="24"/>
      <c r="X28" s="24"/>
      <c r="Y28" s="24"/>
      <c r="Z28" s="24"/>
      <c r="AA28" s="24"/>
      <c r="AB28" s="24"/>
      <c r="AC28" s="30"/>
    </row>
    <row r="29" spans="1:29" ht="18.75" customHeight="1" thickTop="1">
      <c r="A29" s="31" t="s">
        <v>35</v>
      </c>
      <c r="B29" s="38">
        <f>RANK(B27,$B$27:$AC$27)</f>
        <v>15</v>
      </c>
      <c r="C29" s="38">
        <f aca="true" t="shared" si="3" ref="C29:AC29">RANK(C27,$B$27:$AC$27)</f>
        <v>3</v>
      </c>
      <c r="D29" s="38">
        <f t="shared" si="3"/>
        <v>11</v>
      </c>
      <c r="E29" s="38">
        <f t="shared" si="3"/>
        <v>17</v>
      </c>
      <c r="F29" s="38">
        <f t="shared" si="3"/>
        <v>22</v>
      </c>
      <c r="G29" s="38">
        <f t="shared" si="3"/>
        <v>25</v>
      </c>
      <c r="H29" s="38">
        <f t="shared" si="3"/>
        <v>26</v>
      </c>
      <c r="I29" s="38">
        <f t="shared" si="3"/>
        <v>17</v>
      </c>
      <c r="J29" s="38">
        <f t="shared" si="3"/>
        <v>20</v>
      </c>
      <c r="K29" s="38">
        <f t="shared" si="3"/>
        <v>6</v>
      </c>
      <c r="L29" s="38">
        <f t="shared" si="3"/>
        <v>3</v>
      </c>
      <c r="M29" s="38">
        <f t="shared" si="3"/>
        <v>8</v>
      </c>
      <c r="N29" s="38">
        <f t="shared" si="3"/>
        <v>2</v>
      </c>
      <c r="O29" s="38">
        <f t="shared" si="3"/>
        <v>6</v>
      </c>
      <c r="P29" s="38">
        <f t="shared" si="3"/>
        <v>21</v>
      </c>
      <c r="Q29" s="38">
        <f t="shared" si="3"/>
        <v>22</v>
      </c>
      <c r="R29" s="38">
        <f t="shared" si="3"/>
        <v>24</v>
      </c>
      <c r="S29" s="38">
        <f t="shared" si="3"/>
        <v>28</v>
      </c>
      <c r="T29" s="38">
        <f t="shared" si="3"/>
        <v>9</v>
      </c>
      <c r="U29" s="38">
        <f t="shared" si="3"/>
        <v>9</v>
      </c>
      <c r="V29" s="38">
        <f t="shared" si="3"/>
        <v>19</v>
      </c>
      <c r="W29" s="38">
        <f t="shared" si="3"/>
        <v>11</v>
      </c>
      <c r="X29" s="38">
        <f t="shared" si="3"/>
        <v>15</v>
      </c>
      <c r="Y29" s="38">
        <f t="shared" si="3"/>
        <v>1</v>
      </c>
      <c r="Z29" s="38">
        <f t="shared" si="3"/>
        <v>5</v>
      </c>
      <c r="AA29" s="38">
        <f t="shared" si="3"/>
        <v>11</v>
      </c>
      <c r="AB29" s="46">
        <f t="shared" si="3"/>
        <v>14</v>
      </c>
      <c r="AC29" s="45">
        <f t="shared" si="3"/>
        <v>27</v>
      </c>
    </row>
    <row r="30" spans="1:29" ht="18.75" customHeight="1" thickBot="1">
      <c r="A30" s="32" t="s">
        <v>34</v>
      </c>
      <c r="B30" s="39" t="str">
        <f>HLOOKUP(B27,'Qui định xếp loại'!$A$3:$E$4,2,1)</f>
        <v>Yếu</v>
      </c>
      <c r="C30" s="35" t="str">
        <f>HLOOKUP(C27,'Qui định xếp loại'!$A$3:$E$4,2,1)</f>
        <v>Tốt</v>
      </c>
      <c r="D30" s="35" t="str">
        <f>HLOOKUP(D27,'Qui định xếp loại'!$A$3:$E$4,2,1)</f>
        <v>Khá</v>
      </c>
      <c r="E30" s="35" t="str">
        <f>HLOOKUP(E27,'Qui định xếp loại'!$A$3:$E$4,2,1)</f>
        <v>Yếu</v>
      </c>
      <c r="F30" s="35" t="str">
        <f>HLOOKUP(F27,'Qui định xếp loại'!$A$3:$E$4,2,1)</f>
        <v>Yếu</v>
      </c>
      <c r="G30" s="35" t="str">
        <f>HLOOKUP(G27,'Qui định xếp loại'!$A$3:$E$4,2,1)</f>
        <v>Yếu</v>
      </c>
      <c r="H30" s="35" t="str">
        <f>HLOOKUP(H27,'Qui định xếp loại'!$A$3:$E$4,2,1)</f>
        <v>Yếu</v>
      </c>
      <c r="I30" s="35" t="str">
        <f>HLOOKUP(I27,'Qui định xếp loại'!$A$3:$E$4,2,1)</f>
        <v>Yếu</v>
      </c>
      <c r="J30" s="35" t="str">
        <f>HLOOKUP(J27,'Qui định xếp loại'!$A$3:$E$4,2,1)</f>
        <v>Yếu</v>
      </c>
      <c r="K30" s="35" t="str">
        <f>HLOOKUP(K27,'Qui định xếp loại'!$A$3:$E$4,2,1)</f>
        <v>Tốt</v>
      </c>
      <c r="L30" s="35" t="str">
        <f>HLOOKUP(L27,'Qui định xếp loại'!$A$3:$E$4,2,1)</f>
        <v>Tốt</v>
      </c>
      <c r="M30" s="35" t="str">
        <f>HLOOKUP(M27,'Qui định xếp loại'!$A$3:$E$4,2,1)</f>
        <v>Khá</v>
      </c>
      <c r="N30" s="35" t="str">
        <f>HLOOKUP(N27,'Qui định xếp loại'!$A$3:$E$4,2,1)</f>
        <v>Tốt</v>
      </c>
      <c r="O30" s="35" t="str">
        <f>HLOOKUP(O27,'Qui định xếp loại'!$A$3:$E$4,2,1)</f>
        <v>Tốt</v>
      </c>
      <c r="P30" s="35" t="str">
        <f>HLOOKUP(P27,'Qui định xếp loại'!$A$3:$E$4,2,1)</f>
        <v>Yếu</v>
      </c>
      <c r="Q30" s="35" t="str">
        <f>HLOOKUP(Q27,'Qui định xếp loại'!$A$3:$E$4,2,1)</f>
        <v>Yếu</v>
      </c>
      <c r="R30" s="35" t="str">
        <f>HLOOKUP(R27,'Qui định xếp loại'!$A$3:$E$4,2,1)</f>
        <v>Yếu</v>
      </c>
      <c r="S30" s="35" t="str">
        <f>HLOOKUP(S27,'Qui định xếp loại'!$A$3:$E$4,2,1)</f>
        <v>Yếu</v>
      </c>
      <c r="T30" s="35" t="str">
        <f>HLOOKUP(T27,'Qui định xếp loại'!$A$3:$E$4,2,1)</f>
        <v>Khá</v>
      </c>
      <c r="U30" s="35" t="str">
        <f>HLOOKUP(U27,'Qui định xếp loại'!$A$3:$E$4,2,1)</f>
        <v>Khá</v>
      </c>
      <c r="V30" s="35" t="str">
        <f>HLOOKUP(V27,'Qui định xếp loại'!$A$3:$E$4,2,1)</f>
        <v>Yếu</v>
      </c>
      <c r="W30" s="35" t="str">
        <f>HLOOKUP(W27,'Qui định xếp loại'!$A$3:$E$4,2,1)</f>
        <v>Khá</v>
      </c>
      <c r="X30" s="35" t="str">
        <f>HLOOKUP(X27,'Qui định xếp loại'!$A$3:$E$4,2,1)</f>
        <v>Yếu</v>
      </c>
      <c r="Y30" s="35" t="str">
        <f>HLOOKUP(Y27,'Qui định xếp loại'!$A$3:$E$4,2,1)</f>
        <v>Tốt</v>
      </c>
      <c r="Z30" s="35" t="str">
        <f>HLOOKUP(Z27,'Qui định xếp loại'!$A$3:$E$4,2,1)</f>
        <v>Tốt</v>
      </c>
      <c r="AA30" s="35" t="str">
        <f>HLOOKUP(AA27,'Qui định xếp loại'!$A$3:$E$4,2,1)</f>
        <v>Khá</v>
      </c>
      <c r="AB30" s="36" t="str">
        <f>HLOOKUP(AB27,'Qui định xếp loại'!$A$3:$E$4,2,1)</f>
        <v>TB</v>
      </c>
      <c r="AC30" s="37" t="str">
        <f>HLOOKUP(AC27,'Qui định xếp loại'!$A$3:$E$4,2,1)</f>
        <v>Yếu</v>
      </c>
    </row>
    <row r="31" ht="13.5" thickTop="1"/>
    <row r="36" ht="15.75">
      <c r="R36" s="34"/>
    </row>
  </sheetData>
  <sheetProtection/>
  <mergeCells count="31">
    <mergeCell ref="M4:M5"/>
    <mergeCell ref="D4:D5"/>
    <mergeCell ref="W4:W5"/>
    <mergeCell ref="K4:K5"/>
    <mergeCell ref="O4:O5"/>
    <mergeCell ref="S4:S5"/>
    <mergeCell ref="L4:L5"/>
    <mergeCell ref="B4:B5"/>
    <mergeCell ref="H4:H5"/>
    <mergeCell ref="F4:F5"/>
    <mergeCell ref="G4:G5"/>
    <mergeCell ref="I4:I5"/>
    <mergeCell ref="J4:J5"/>
    <mergeCell ref="E4:E5"/>
    <mergeCell ref="N4:N5"/>
    <mergeCell ref="Q4:Q5"/>
    <mergeCell ref="T4:T5"/>
    <mergeCell ref="X4:X5"/>
    <mergeCell ref="R4:R5"/>
    <mergeCell ref="P4:P5"/>
    <mergeCell ref="V4:V5"/>
    <mergeCell ref="A1:AC1"/>
    <mergeCell ref="AC4:AC5"/>
    <mergeCell ref="A2:AC2"/>
    <mergeCell ref="Y4:Y5"/>
    <mergeCell ref="Z4:Z5"/>
    <mergeCell ref="AA4:AA5"/>
    <mergeCell ref="A4:A5"/>
    <mergeCell ref="C4:C5"/>
    <mergeCell ref="AB4:AB5"/>
    <mergeCell ref="U4:U5"/>
  </mergeCells>
  <conditionalFormatting sqref="B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30" zoomScaleNormal="130" zoomScalePageLayoutView="0" workbookViewId="0" topLeftCell="B1">
      <pane xSplit="2" ySplit="4" topLeftCell="D20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28" sqref="D28"/>
    </sheetView>
  </sheetViews>
  <sheetFormatPr defaultColWidth="9.140625" defaultRowHeight="12.75"/>
  <cols>
    <col min="1" max="1" width="2.8515625" style="5" hidden="1" customWidth="1"/>
    <col min="2" max="2" width="2.28125" style="49" customWidth="1"/>
    <col min="3" max="3" width="5.7109375" style="33" customWidth="1"/>
    <col min="4" max="4" width="135.7109375" style="5" customWidth="1"/>
    <col min="5" max="16384" width="9.140625" style="5" customWidth="1"/>
  </cols>
  <sheetData>
    <row r="1" spans="3:4" ht="18.75">
      <c r="C1" s="70" t="s">
        <v>63</v>
      </c>
      <c r="D1" s="70"/>
    </row>
    <row r="2" spans="3:4" ht="19.5" customHeight="1">
      <c r="C2" s="73" t="s">
        <v>17</v>
      </c>
      <c r="D2" s="80"/>
    </row>
    <row r="3" spans="1:3" ht="4.5" customHeight="1" thickBot="1">
      <c r="A3" s="48"/>
      <c r="C3" s="50"/>
    </row>
    <row r="4" spans="1:4" s="49" customFormat="1" ht="18" customHeight="1" thickBot="1" thickTop="1">
      <c r="A4" s="48"/>
      <c r="C4" s="52" t="s">
        <v>0</v>
      </c>
      <c r="D4" s="58" t="s">
        <v>16</v>
      </c>
    </row>
    <row r="5" spans="1:4" s="49" customFormat="1" ht="18" customHeight="1" thickTop="1">
      <c r="A5" s="48"/>
      <c r="C5" s="53" t="s">
        <v>8</v>
      </c>
      <c r="D5" s="60" t="s">
        <v>66</v>
      </c>
    </row>
    <row r="6" spans="1:4" s="49" customFormat="1" ht="18" customHeight="1">
      <c r="A6" s="48"/>
      <c r="C6" s="54" t="s">
        <v>9</v>
      </c>
      <c r="D6" s="60" t="s">
        <v>67</v>
      </c>
    </row>
    <row r="7" spans="1:4" s="49" customFormat="1" ht="18" customHeight="1">
      <c r="A7" s="5"/>
      <c r="C7" s="54" t="s">
        <v>10</v>
      </c>
      <c r="D7" s="59" t="s">
        <v>70</v>
      </c>
    </row>
    <row r="8" spans="1:4" s="49" customFormat="1" ht="18" customHeight="1">
      <c r="A8" s="5"/>
      <c r="C8" s="54" t="s">
        <v>11</v>
      </c>
      <c r="D8" s="59" t="s">
        <v>68</v>
      </c>
    </row>
    <row r="9" spans="1:4" s="49" customFormat="1" ht="18" customHeight="1">
      <c r="A9" s="5"/>
      <c r="C9" s="54" t="s">
        <v>12</v>
      </c>
      <c r="D9" s="59" t="s">
        <v>72</v>
      </c>
    </row>
    <row r="10" spans="3:4" s="47" customFormat="1" ht="18" customHeight="1">
      <c r="C10" s="55" t="s">
        <v>13</v>
      </c>
      <c r="D10" s="83" t="s">
        <v>71</v>
      </c>
    </row>
    <row r="11" spans="1:4" s="49" customFormat="1" ht="18" customHeight="1">
      <c r="A11" s="5"/>
      <c r="C11" s="54" t="s">
        <v>44</v>
      </c>
      <c r="D11" s="63" t="s">
        <v>73</v>
      </c>
    </row>
    <row r="12" spans="1:4" s="49" customFormat="1" ht="18" customHeight="1">
      <c r="A12" s="5"/>
      <c r="C12" s="54" t="s">
        <v>22</v>
      </c>
      <c r="D12" s="84" t="s">
        <v>74</v>
      </c>
    </row>
    <row r="13" spans="1:4" s="49" customFormat="1" ht="18" customHeight="1">
      <c r="A13" s="5"/>
      <c r="C13" s="54" t="s">
        <v>23</v>
      </c>
      <c r="D13" s="60" t="s">
        <v>75</v>
      </c>
    </row>
    <row r="14" spans="1:4" s="49" customFormat="1" ht="18" customHeight="1">
      <c r="A14" s="5"/>
      <c r="C14" s="54" t="s">
        <v>24</v>
      </c>
      <c r="D14" s="60" t="s">
        <v>78</v>
      </c>
    </row>
    <row r="15" spans="3:4" ht="18" customHeight="1">
      <c r="C15" s="65" t="s">
        <v>25</v>
      </c>
      <c r="D15" s="60" t="s">
        <v>77</v>
      </c>
    </row>
    <row r="16" spans="3:4" ht="18" customHeight="1">
      <c r="C16" s="54" t="s">
        <v>26</v>
      </c>
      <c r="D16" s="59" t="s">
        <v>79</v>
      </c>
    </row>
    <row r="17" spans="3:4" ht="18" customHeight="1">
      <c r="C17" s="54" t="s">
        <v>27</v>
      </c>
      <c r="D17" s="59" t="s">
        <v>76</v>
      </c>
    </row>
    <row r="18" spans="3:4" ht="18" customHeight="1">
      <c r="C18" s="54" t="s">
        <v>46</v>
      </c>
      <c r="D18" s="59" t="s">
        <v>80</v>
      </c>
    </row>
    <row r="19" spans="3:4" ht="18" customHeight="1">
      <c r="C19" s="54" t="s">
        <v>47</v>
      </c>
      <c r="D19" s="59" t="s">
        <v>81</v>
      </c>
    </row>
    <row r="20" spans="3:4" ht="18" customHeight="1">
      <c r="C20" s="54" t="s">
        <v>48</v>
      </c>
      <c r="D20" s="59" t="s">
        <v>82</v>
      </c>
    </row>
    <row r="21" spans="3:4" ht="18" customHeight="1">
      <c r="C21" s="54" t="s">
        <v>49</v>
      </c>
      <c r="D21" s="62" t="s">
        <v>83</v>
      </c>
    </row>
    <row r="22" spans="3:4" ht="18" customHeight="1">
      <c r="C22" s="54" t="s">
        <v>50</v>
      </c>
      <c r="D22" s="86" t="s">
        <v>84</v>
      </c>
    </row>
    <row r="23" spans="3:4" ht="18" customHeight="1">
      <c r="C23" s="54" t="s">
        <v>51</v>
      </c>
      <c r="D23" s="85" t="s">
        <v>85</v>
      </c>
    </row>
    <row r="24" spans="3:4" ht="18" customHeight="1">
      <c r="C24" s="54" t="s">
        <v>52</v>
      </c>
      <c r="D24" s="59" t="s">
        <v>86</v>
      </c>
    </row>
    <row r="25" spans="3:4" ht="18" customHeight="1">
      <c r="C25" s="54" t="s">
        <v>53</v>
      </c>
      <c r="D25" s="59" t="s">
        <v>87</v>
      </c>
    </row>
    <row r="26" spans="3:4" ht="18" customHeight="1">
      <c r="C26" s="54" t="s">
        <v>54</v>
      </c>
      <c r="D26" s="59" t="s">
        <v>65</v>
      </c>
    </row>
    <row r="27" spans="3:4" ht="18" customHeight="1">
      <c r="C27" s="54" t="s">
        <v>55</v>
      </c>
      <c r="D27" s="59" t="s">
        <v>88</v>
      </c>
    </row>
    <row r="28" spans="3:4" ht="18" customHeight="1">
      <c r="C28" s="54" t="s">
        <v>56</v>
      </c>
      <c r="D28" s="59" t="s">
        <v>93</v>
      </c>
    </row>
    <row r="29" spans="3:4" ht="18" customHeight="1">
      <c r="C29" s="54" t="s">
        <v>57</v>
      </c>
      <c r="D29" s="59" t="s">
        <v>89</v>
      </c>
    </row>
    <row r="30" spans="3:4" ht="18" customHeight="1">
      <c r="C30" s="56" t="s">
        <v>58</v>
      </c>
      <c r="D30" s="69" t="s">
        <v>90</v>
      </c>
    </row>
    <row r="31" spans="1:4" s="49" customFormat="1" ht="18" customHeight="1" thickBot="1">
      <c r="A31" s="51"/>
      <c r="C31" s="54" t="s">
        <v>59</v>
      </c>
      <c r="D31" s="66" t="s">
        <v>91</v>
      </c>
    </row>
    <row r="32" spans="1:4" s="49" customFormat="1" ht="18" customHeight="1" thickBot="1" thickTop="1">
      <c r="A32" s="51"/>
      <c r="C32" s="57" t="s">
        <v>60</v>
      </c>
      <c r="D32" s="87" t="s">
        <v>92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1" t="s">
        <v>41</v>
      </c>
      <c r="B1" s="81"/>
      <c r="C1" s="81"/>
      <c r="D1" s="81"/>
      <c r="E1" s="81"/>
    </row>
    <row r="2" spans="1:5" ht="18">
      <c r="A2" s="1"/>
      <c r="B2" s="1"/>
      <c r="C2" s="1"/>
      <c r="D2" s="1"/>
      <c r="E2" s="1"/>
    </row>
    <row r="3" spans="1:5" ht="19.5" customHeight="1">
      <c r="A3" s="2" t="s">
        <v>36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2015-10-25T10:30:08Z</cp:lastPrinted>
  <dcterms:created xsi:type="dcterms:W3CDTF">2011-08-17T00:59:03Z</dcterms:created>
  <dcterms:modified xsi:type="dcterms:W3CDTF">2015-11-01T09:33:36Z</dcterms:modified>
  <cp:category/>
  <cp:version/>
  <cp:contentType/>
  <cp:contentStatus/>
</cp:coreProperties>
</file>