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00" activeTab="1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C26" i="1" l="1"/>
  <c r="P20" i="1" l="1"/>
  <c r="E20" i="1"/>
  <c r="F20" i="1"/>
  <c r="G20" i="1"/>
  <c r="H20" i="1"/>
  <c r="I20" i="1"/>
  <c r="J20" i="1"/>
  <c r="K20" i="1"/>
  <c r="L20" i="1"/>
  <c r="M20" i="1"/>
  <c r="N20" i="1"/>
  <c r="O20" i="1"/>
  <c r="D20" i="1"/>
  <c r="E25" i="1" l="1"/>
  <c r="F25" i="1"/>
  <c r="G25" i="1"/>
  <c r="H25" i="1"/>
  <c r="I25" i="1"/>
  <c r="J25" i="1"/>
  <c r="K25" i="1"/>
  <c r="L25" i="1"/>
  <c r="M25" i="1"/>
  <c r="N25" i="1"/>
  <c r="O25" i="1"/>
  <c r="D25" i="1"/>
  <c r="C25" i="1" l="1"/>
  <c r="C20" i="1"/>
  <c r="C27" i="1" s="1"/>
  <c r="P25" i="1" l="1"/>
  <c r="K27" i="1"/>
  <c r="K30" i="1" s="1"/>
  <c r="L27" i="1"/>
  <c r="L30" i="1" s="1"/>
  <c r="N27" i="1" l="1"/>
  <c r="N30" i="1" s="1"/>
  <c r="O27" i="1"/>
  <c r="O30" i="1" s="1"/>
  <c r="H27" i="1"/>
  <c r="H30" i="1" s="1"/>
  <c r="F27" i="1"/>
  <c r="F30" i="1" s="1"/>
  <c r="E27" i="1"/>
  <c r="E30" i="1" s="1"/>
  <c r="I27" i="1"/>
  <c r="I30" i="1" s="1"/>
  <c r="M27" i="1"/>
  <c r="M30" i="1" s="1"/>
  <c r="J27" i="1"/>
  <c r="J30" i="1" s="1"/>
  <c r="D27" i="1"/>
  <c r="D30" i="1" s="1"/>
  <c r="C30" i="1"/>
  <c r="P27" i="1"/>
  <c r="G27" i="1"/>
  <c r="G30" i="1" s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<sst xmlns="http://schemas.openxmlformats.org/spreadsheetml/2006/main" count="80" uniqueCount="65">
  <si>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</si>
  <si>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</si>
  <si>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</si>
  <si>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</si>
  <si>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</si>
  <si>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</si>
  <si>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</si>
  <si>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</si>
  <si>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</si>
  <si>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</si>
  <si>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</si>
  <si>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</si>
  <si>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</si>
  <si>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</si>
  <si>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</si>
  <si>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</si>
  <si>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</si>
  <si>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</si>
  <si>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</si>
  <si>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</si>
  <si>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</si>
  <si>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</si>
  <si>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</si>
  <si>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</si>
  <si>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</si>
  <si>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</si>
  <si>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</si>
  <si>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</si>
  <si>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</si>
  <si>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</si>
  <si>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</si>
  <si>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</si>
  <si>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</si>
  <si>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</si>
  <si>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</si>
  <si>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</si>
  <si>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</si>
  <si>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</si>
  <si>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</si>
  <si>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</si>
  <si>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Giờ B (- 5/B)</t>
  </si>
  <si>
    <t>Giờ C (- 10/C)</t>
  </si>
  <si>
    <t>Xếp hàng
 tập trung</t>
  </si>
  <si>
    <t>CĐ ko trực, đi muộn, không ghi lỗi</t>
  </si>
  <si>
    <t>SDTL, SDĐT</t>
  </si>
  <si>
    <t>Không tắt điện khóa cửa</t>
  </si>
  <si>
    <t>Vi phạm khác</t>
  </si>
  <si>
    <t>Dép lê, nhuộm tóc</t>
  </si>
  <si>
    <t>tôt</t>
  </si>
  <si>
    <t>TUẦN THỨ: 28 - TỪ: 14/03/2016 ĐẾN 19/03/2016                                              LỚP TRỰC: 10B01 - GVCN: NGUYỄN HÀ HƯƠNG NGỌC</t>
  </si>
  <si>
    <t>T2: Vắng 3P (Lan, Hương, Hưng), Trường bỏ tiết, T3: giờ B môn Hóa; +30đ thưởng lao động tuần; +20đ thưởng tham gia thi ATGT</t>
  </si>
  <si>
    <t>T3: Hòa sai đồng phục, T6: Vắng 1P: Ánh; +20đ thưởng tham gia thi ATGT</t>
  </si>
  <si>
    <t>T5: Vắng 1P (A. Tuấn); +20đ thưởng tham gia thi ATGT</t>
  </si>
  <si>
    <t>T4: Quyên, Huyền cúp tiết; +20đ thưởng tham gia thi ATGT</t>
  </si>
  <si>
    <t>T2: Vắng: 2P (M.Lăng, Yên); T3: Vắng 2P: Vani, Quyền; T2: giờ B môn GDCD (Tiến không nghiêm túc); +20đ thưởng tham gia thi ATGT</t>
  </si>
  <si>
    <t>T7: vắng 2P (Giang, Phương); +30đ thưởng tham gia thi ATGT</t>
  </si>
  <si>
    <t>T7: vắng 1P (Hằng); +15đ thưởng tham gia thi ATGT</t>
  </si>
  <si>
    <t>T6: Vắng 1P (Nhất Nam), T7: Vắng 2P (Ê-Ly, Hiển); T6: môn CN chưa kí đánh giá; +20đ thưởng tham gia thi ATGT</t>
  </si>
  <si>
    <t>T2: Vắng 3P (Hiệu, Thiện, Hậu); T3: Vắng 1P (Hoa), Cường đi học muộn; T4: Vắng 1P (Cường); T5: Vắng 1P (Đạt); T3: giờ C môn Lý (K.Phương chửi tục trong giờ học); T5: 3 bạn bỏ tiết (T. Đạt, Thiên, Cường); T5: giờ B môn Anh; +25đ thưởng tham gia thi ATGT</t>
  </si>
  <si>
    <t>T2: Vắng 2P (Yunly, Hương); T7: Vắng 1P (Yến); +20đ thưởng tham gia thi ATGT</t>
  </si>
  <si>
    <t>T2: Vắng 2P (Quỳnh, Phượng), T3: Vắng 1P (Thùy); T6: Vắng 1P; T7: Vắng 1P (Cường); +20đ thưởng tham gia thi ATGT</t>
  </si>
  <si>
    <t>T2: vắng 1P (Mai); T3: 2 đi học muộn (Hiếu, Long); T4 Vắng 1P (Long); T5: Vắng 2P (Duyên, Trang); +20đ thưởng tham gia thi ATGT</t>
  </si>
  <si>
    <t>Cúp tiết</t>
  </si>
  <si>
    <t>T2: Vắng 1P (Đ. Trang); T6: Vắng 1P (Sơn); T7: SH 15' ồn, vắng 1P (Trường); +30đ thưởng tham gia thi ATGT</t>
  </si>
  <si>
    <t>Thưởng 15 điểm tham gia thi ATGT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</si>
</sst>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8"/>
      <name val="Times New Roman"/>
      <family val="1"/>
      <charset val="163"/>
    </font>
    <font>
      <b/>
      <sz val="10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4" fillId="0" borderId="5" xfId="0" quotePrefix="1" applyFont="1" applyBorder="1" applyAlignment="1">
      <alignment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H37" sqref="H37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375" style="5" customWidth="1"/>
    <col min="17" max="16384" width="9.125" style="5"/>
  </cols>
  <sheetData>
    <row r="1" spans="2:17" ht="18.75" customHeight="1" x14ac:dyDescent="0.2">
      <c r="B1" s="56" t="s">
        <v>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0"/>
    </row>
    <row r="2" spans="2:17" ht="18" x14ac:dyDescent="0.2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7" ht="15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57" t="s">
        <v>1</v>
      </c>
      <c r="C4" s="54" t="s">
        <v>25</v>
      </c>
      <c r="D4" s="54" t="s">
        <v>26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60" t="s">
        <v>38</v>
      </c>
    </row>
    <row r="5" spans="2:17" ht="12.75" customHeight="1" thickBot="1" x14ac:dyDescent="0.25">
      <c r="B5" s="5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1"/>
    </row>
    <row r="6" spans="2:17" ht="20.25" customHeight="1" thickTop="1" x14ac:dyDescent="0.2">
      <c r="B6" s="46" t="s">
        <v>2</v>
      </c>
      <c r="C6" s="25">
        <v>-3</v>
      </c>
      <c r="D6" s="26">
        <v>-1</v>
      </c>
      <c r="E6" s="26"/>
      <c r="F6" s="26">
        <v>-1</v>
      </c>
      <c r="G6" s="26"/>
      <c r="H6" s="26">
        <v>-4</v>
      </c>
      <c r="I6" s="26">
        <v>-2</v>
      </c>
      <c r="J6" s="26">
        <v>-1</v>
      </c>
      <c r="K6" s="26">
        <v>-3</v>
      </c>
      <c r="L6" s="26">
        <v>-3</v>
      </c>
      <c r="M6" s="26">
        <v>-8</v>
      </c>
      <c r="N6" s="26">
        <v>-3</v>
      </c>
      <c r="O6" s="26">
        <v>-5</v>
      </c>
      <c r="P6" s="38">
        <v>-8</v>
      </c>
    </row>
    <row r="7" spans="2:17" ht="20.25" customHeight="1" x14ac:dyDescent="0.2">
      <c r="B7" s="47" t="s">
        <v>3</v>
      </c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9"/>
    </row>
    <row r="8" spans="2:17" ht="20.25" customHeight="1" x14ac:dyDescent="0.2">
      <c r="B8" s="47" t="s">
        <v>4</v>
      </c>
      <c r="C8" s="27"/>
      <c r="D8" s="23">
        <v>-2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9"/>
    </row>
    <row r="9" spans="2:17" ht="20.25" customHeight="1" x14ac:dyDescent="0.2">
      <c r="B9" s="47" t="s">
        <v>5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9"/>
    </row>
    <row r="10" spans="2:17" ht="20.25" customHeight="1" x14ac:dyDescent="0.2">
      <c r="B10" s="47" t="s">
        <v>6</v>
      </c>
      <c r="C10" s="2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9"/>
    </row>
    <row r="11" spans="2:17" ht="20.25" customHeight="1" x14ac:dyDescent="0.2">
      <c r="B11" s="47" t="s">
        <v>47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9"/>
    </row>
    <row r="12" spans="2:17" ht="20.25" customHeight="1" x14ac:dyDescent="0.2">
      <c r="B12" s="47" t="s">
        <v>7</v>
      </c>
      <c r="C12" s="27"/>
      <c r="D12" s="23"/>
      <c r="E12" s="23"/>
      <c r="F12" s="23"/>
      <c r="G12" s="23"/>
      <c r="H12" s="23"/>
      <c r="I12" s="23"/>
      <c r="J12" s="23"/>
      <c r="K12" s="23">
        <v>-5</v>
      </c>
      <c r="L12" s="23"/>
      <c r="M12" s="23"/>
      <c r="N12" s="23"/>
      <c r="O12" s="23"/>
      <c r="P12" s="39"/>
    </row>
    <row r="13" spans="2:17" ht="20.25" customHeight="1" x14ac:dyDescent="0.2">
      <c r="B13" s="47" t="s">
        <v>42</v>
      </c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9"/>
    </row>
    <row r="14" spans="2:17" ht="20.25" customHeight="1" x14ac:dyDescent="0.2">
      <c r="B14" s="47" t="s">
        <v>62</v>
      </c>
      <c r="C14" s="27">
        <v>-5</v>
      </c>
      <c r="D14" s="23"/>
      <c r="E14" s="23"/>
      <c r="F14" s="23"/>
      <c r="G14" s="23">
        <v>-10</v>
      </c>
      <c r="H14" s="23"/>
      <c r="I14" s="23"/>
      <c r="J14" s="23"/>
      <c r="K14" s="23"/>
      <c r="L14" s="23"/>
      <c r="M14" s="23">
        <v>-15</v>
      </c>
      <c r="N14" s="23"/>
      <c r="O14" s="23"/>
      <c r="P14" s="39"/>
    </row>
    <row r="15" spans="2:17" ht="20.25" customHeight="1" x14ac:dyDescent="0.2">
      <c r="B15" s="47" t="s">
        <v>43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2:17" ht="20.25" customHeight="1" x14ac:dyDescent="0.2">
      <c r="B16" s="47" t="s">
        <v>44</v>
      </c>
      <c r="C16" s="2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2:16" ht="20.25" customHeight="1" x14ac:dyDescent="0.2">
      <c r="B17" s="47" t="s">
        <v>45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2:16" ht="20.25" customHeight="1" x14ac:dyDescent="0.2">
      <c r="B18" s="47" t="s">
        <v>46</v>
      </c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9"/>
    </row>
    <row r="19" spans="2:16" ht="17.25" customHeight="1" thickBot="1" x14ac:dyDescent="0.25">
      <c r="B19" s="45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0"/>
    </row>
    <row r="20" spans="2:16" ht="20.100000000000001" customHeight="1" thickTop="1" thickBot="1" x14ac:dyDescent="0.25">
      <c r="B20" s="8" t="s">
        <v>16</v>
      </c>
      <c r="C20" s="1">
        <f>100+SUM(C6:C19)</f>
        <v>92</v>
      </c>
      <c r="D20" s="1">
        <f>100+SUM(D6:D19)</f>
        <v>97</v>
      </c>
      <c r="E20" s="1">
        <f t="shared" ref="E20:O20" si="0">100+SUM(E6:E19)</f>
        <v>100</v>
      </c>
      <c r="F20" s="1">
        <f t="shared" si="0"/>
        <v>99</v>
      </c>
      <c r="G20" s="1">
        <f t="shared" si="0"/>
        <v>90</v>
      </c>
      <c r="H20" s="1">
        <f t="shared" si="0"/>
        <v>96</v>
      </c>
      <c r="I20" s="1">
        <f t="shared" si="0"/>
        <v>98</v>
      </c>
      <c r="J20" s="1">
        <f t="shared" si="0"/>
        <v>99</v>
      </c>
      <c r="K20" s="1">
        <f t="shared" si="0"/>
        <v>92</v>
      </c>
      <c r="L20" s="1">
        <f t="shared" si="0"/>
        <v>97</v>
      </c>
      <c r="M20" s="1">
        <f t="shared" si="0"/>
        <v>77</v>
      </c>
      <c r="N20" s="1">
        <f t="shared" si="0"/>
        <v>97</v>
      </c>
      <c r="O20" s="1">
        <f t="shared" si="0"/>
        <v>95</v>
      </c>
      <c r="P20" s="41">
        <f>100+SUM(P6:P19)</f>
        <v>92</v>
      </c>
    </row>
    <row r="21" spans="2:16" ht="20.100000000000001" customHeight="1" thickTop="1" x14ac:dyDescent="0.2">
      <c r="B21" s="6" t="s">
        <v>8</v>
      </c>
      <c r="C21" s="25"/>
      <c r="D21" s="26"/>
      <c r="E21" s="26"/>
      <c r="F21" s="26"/>
      <c r="G21" s="26"/>
      <c r="H21" s="26"/>
      <c r="I21" s="26"/>
      <c r="J21" s="26"/>
      <c r="K21" s="26"/>
      <c r="L21" s="26">
        <v>-5</v>
      </c>
      <c r="M21" s="26"/>
      <c r="N21" s="26"/>
      <c r="O21" s="26"/>
      <c r="P21" s="38"/>
    </row>
    <row r="22" spans="2:16" ht="20.100000000000001" customHeight="1" x14ac:dyDescent="0.2">
      <c r="B22" s="37" t="s">
        <v>40</v>
      </c>
      <c r="C22" s="27">
        <v>-5</v>
      </c>
      <c r="D22" s="23"/>
      <c r="E22" s="23"/>
      <c r="F22" s="23"/>
      <c r="G22" s="23"/>
      <c r="H22" s="23">
        <v>-5</v>
      </c>
      <c r="I22" s="23"/>
      <c r="J22" s="23"/>
      <c r="K22" s="23"/>
      <c r="L22" s="23"/>
      <c r="M22" s="23">
        <v>-5</v>
      </c>
      <c r="N22" s="23"/>
      <c r="O22" s="23"/>
      <c r="P22" s="39"/>
    </row>
    <row r="23" spans="2:16" ht="20.100000000000001" customHeight="1" x14ac:dyDescent="0.2">
      <c r="B23" s="37" t="s">
        <v>41</v>
      </c>
      <c r="C23" s="27"/>
      <c r="D23" s="23"/>
      <c r="E23" s="23"/>
      <c r="F23" s="23"/>
      <c r="G23" s="23"/>
      <c r="H23" s="23"/>
      <c r="I23" s="23"/>
      <c r="J23" s="23"/>
      <c r="K23" s="23"/>
      <c r="L23" s="23"/>
      <c r="M23" s="23">
        <v>-10</v>
      </c>
      <c r="N23" s="23"/>
      <c r="O23" s="23"/>
      <c r="P23" s="39"/>
    </row>
    <row r="24" spans="2:16" ht="20.100000000000001" customHeight="1" thickBot="1" x14ac:dyDescent="0.25">
      <c r="B24" s="7" t="s">
        <v>9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0"/>
    </row>
    <row r="25" spans="2:16" ht="20.100000000000001" customHeight="1" thickTop="1" thickBot="1" x14ac:dyDescent="0.25">
      <c r="B25" s="8" t="s">
        <v>17</v>
      </c>
      <c r="C25" s="1">
        <f>100+SUM(C21:C24)</f>
        <v>95</v>
      </c>
      <c r="D25" s="1">
        <f>100+SUM(D21:D24)</f>
        <v>100</v>
      </c>
      <c r="E25" s="1">
        <f t="shared" ref="E25:O25" si="1">100+SUM(E21:E24)</f>
        <v>100</v>
      </c>
      <c r="F25" s="1">
        <f t="shared" si="1"/>
        <v>100</v>
      </c>
      <c r="G25" s="1">
        <f t="shared" si="1"/>
        <v>100</v>
      </c>
      <c r="H25" s="1">
        <f t="shared" si="1"/>
        <v>95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95</v>
      </c>
      <c r="M25" s="1">
        <f t="shared" si="1"/>
        <v>85</v>
      </c>
      <c r="N25" s="1">
        <f t="shared" si="1"/>
        <v>100</v>
      </c>
      <c r="O25" s="1">
        <f t="shared" si="1"/>
        <v>100</v>
      </c>
      <c r="P25" s="41">
        <f t="shared" ref="P25" si="2">100+SUM(P21:P24)</f>
        <v>100</v>
      </c>
    </row>
    <row r="26" spans="2:16" ht="20.100000000000001" customHeight="1" thickTop="1" thickBot="1" x14ac:dyDescent="0.25">
      <c r="B26" s="9" t="s">
        <v>10</v>
      </c>
      <c r="C26" s="50">
        <f>30+20</f>
        <v>50</v>
      </c>
      <c r="D26" s="3">
        <v>20</v>
      </c>
      <c r="E26" s="53">
        <v>15</v>
      </c>
      <c r="F26" s="53">
        <v>20</v>
      </c>
      <c r="G26" s="53">
        <v>20</v>
      </c>
      <c r="H26" s="53">
        <v>20</v>
      </c>
      <c r="I26" s="49">
        <v>30</v>
      </c>
      <c r="J26" s="49">
        <v>15</v>
      </c>
      <c r="K26" s="49">
        <v>30</v>
      </c>
      <c r="L26" s="49">
        <v>20</v>
      </c>
      <c r="M26" s="3">
        <v>25</v>
      </c>
      <c r="N26" s="53">
        <v>20</v>
      </c>
      <c r="O26" s="3">
        <v>20</v>
      </c>
      <c r="P26" s="42">
        <v>20</v>
      </c>
    </row>
    <row r="27" spans="2:16" ht="20.100000000000001" customHeight="1" thickTop="1" thickBot="1" x14ac:dyDescent="0.25">
      <c r="B27" s="8" t="s">
        <v>18</v>
      </c>
      <c r="C27" s="1">
        <f>SUM(C20,C25,C26)</f>
        <v>237</v>
      </c>
      <c r="D27" s="1">
        <f>SUM(D20,D25,D26)</f>
        <v>217</v>
      </c>
      <c r="E27" s="1">
        <f t="shared" ref="E27:P27" si="3">SUM(E20,E25,E26)</f>
        <v>215</v>
      </c>
      <c r="F27" s="1">
        <f>SUM(F20,F25,F26)</f>
        <v>219</v>
      </c>
      <c r="G27" s="1">
        <f t="shared" si="3"/>
        <v>210</v>
      </c>
      <c r="H27" s="1">
        <f t="shared" si="3"/>
        <v>211</v>
      </c>
      <c r="I27" s="1">
        <f t="shared" si="3"/>
        <v>228</v>
      </c>
      <c r="J27" s="1">
        <f t="shared" si="3"/>
        <v>214</v>
      </c>
      <c r="K27" s="1">
        <f t="shared" si="3"/>
        <v>222</v>
      </c>
      <c r="L27" s="1">
        <f t="shared" si="3"/>
        <v>212</v>
      </c>
      <c r="M27" s="1">
        <f t="shared" si="3"/>
        <v>187</v>
      </c>
      <c r="N27" s="1">
        <f>SUM(N20,N25,N26)</f>
        <v>217</v>
      </c>
      <c r="O27" s="1">
        <f t="shared" si="3"/>
        <v>215</v>
      </c>
      <c r="P27" s="41">
        <f t="shared" si="3"/>
        <v>212</v>
      </c>
    </row>
    <row r="28" spans="2:16" ht="20.100000000000001" customHeight="1" thickTop="1" thickBot="1" x14ac:dyDescent="0.25">
      <c r="B28" s="10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2"/>
    </row>
    <row r="29" spans="2:16" ht="20.100000000000001" customHeight="1" thickTop="1" x14ac:dyDescent="0.2">
      <c r="B29" s="11" t="s">
        <v>11</v>
      </c>
      <c r="C29" s="22">
        <f t="shared" ref="C29:P29" si="4">RANK(C27,$C$27:$P$27)</f>
        <v>1</v>
      </c>
      <c r="D29" s="22">
        <f t="shared" si="4"/>
        <v>5</v>
      </c>
      <c r="E29" s="51">
        <f t="shared" si="4"/>
        <v>7</v>
      </c>
      <c r="F29" s="52">
        <f t="shared" si="4"/>
        <v>4</v>
      </c>
      <c r="G29" s="22">
        <f t="shared" si="4"/>
        <v>13</v>
      </c>
      <c r="H29" s="52">
        <f t="shared" si="4"/>
        <v>12</v>
      </c>
      <c r="I29" s="22">
        <f t="shared" si="4"/>
        <v>2</v>
      </c>
      <c r="J29" s="22">
        <f t="shared" si="4"/>
        <v>9</v>
      </c>
      <c r="K29" s="22">
        <f t="shared" si="4"/>
        <v>3</v>
      </c>
      <c r="L29" s="52">
        <f t="shared" si="4"/>
        <v>10</v>
      </c>
      <c r="M29" s="22">
        <f t="shared" si="4"/>
        <v>14</v>
      </c>
      <c r="N29" s="52">
        <f t="shared" si="4"/>
        <v>5</v>
      </c>
      <c r="O29" s="22">
        <f t="shared" si="4"/>
        <v>7</v>
      </c>
      <c r="P29" s="43">
        <f t="shared" si="4"/>
        <v>10</v>
      </c>
    </row>
    <row r="30" spans="2:16" ht="20.100000000000001" customHeight="1" thickBot="1" x14ac:dyDescent="0.25">
      <c r="B30" s="12" t="s">
        <v>12</v>
      </c>
      <c r="C30" s="21" t="str">
        <f>HLOOKUP(C27,'Bảng qui định xếp loại'!$A$3:$E$4,2,1)</f>
        <v>Tốt</v>
      </c>
      <c r="D30" s="21" t="str">
        <f>HLOOKUP(D27,'Bảng qui định xếp loại'!$A$3:$E$4,2,1)</f>
        <v>Tốt</v>
      </c>
      <c r="E30" s="21" t="str">
        <f>HLOOKUP(E27,'Bảng qui định xếp loại'!$A$3:$E$4,2,1)</f>
        <v>Tốt</v>
      </c>
      <c r="F30" s="21" t="str">
        <f>HLOOKUP(F27,'Bảng qui định xếp loại'!$A$3:$E$4,2,1)</f>
        <v>Tốt</v>
      </c>
      <c r="G30" s="21" t="str">
        <f>HLOOKUP(G27,'Bảng qui định xếp loại'!$A$3:$E$4,2,1)</f>
        <v>Tốt</v>
      </c>
      <c r="H30" s="21" t="str">
        <f>HLOOKUP(H27,'Bảng qui định xếp loại'!$A$3:$E$4,2,1)</f>
        <v>Tốt</v>
      </c>
      <c r="I30" s="21" t="str">
        <f>HLOOKUP(I27,'Bảng qui định xếp loại'!$A$3:$E$4,2,1)</f>
        <v>Tốt</v>
      </c>
      <c r="J30" s="21" t="str">
        <f>HLOOKUP(J27,'Bảng qui định xếp loại'!$A$3:$E$4,2,1)</f>
        <v>Tốt</v>
      </c>
      <c r="K30" s="21" t="str">
        <f>HLOOKUP(K27,'Bảng qui định xếp loại'!$A$3:$E$4,2,1)</f>
        <v>Tốt</v>
      </c>
      <c r="L30" s="21" t="str">
        <f>HLOOKUP(L27,'Bảng qui định xếp loại'!$A$3:$E$4,2,1)</f>
        <v>Tốt</v>
      </c>
      <c r="M30" s="21" t="str">
        <f>HLOOKUP(M27,'Bảng qui định xếp loại'!$A$3:$E$4,2,1)</f>
        <v>TB</v>
      </c>
      <c r="N30" s="21" t="str">
        <f>HLOOKUP(N27,'Bảng qui định xếp loại'!$A$3:$E$4,2,1)</f>
        <v>Tốt</v>
      </c>
      <c r="O30" s="21" t="str">
        <f>HLOOKUP(O27,'Bảng qui định xếp loại'!$A$3:$E$4,2,1)</f>
        <v>Tốt</v>
      </c>
      <c r="P30" s="44" t="s">
        <v>48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J4:J5"/>
    <mergeCell ref="G4:G5"/>
    <mergeCell ref="H4:H5"/>
    <mergeCell ref="B1:P1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abSelected="1" zoomScale="103" zoomScaleNormal="10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9.125" defaultRowHeight="15" x14ac:dyDescent="0.2"/>
  <cols>
    <col min="1" max="1" width="3" style="17" bestFit="1" customWidth="1"/>
    <col min="2" max="2" width="5.875" style="17" customWidth="1"/>
    <col min="3" max="3" width="128.625" style="17" customWidth="1"/>
    <col min="4" max="16384" width="9.125" style="17"/>
  </cols>
  <sheetData>
    <row r="1" spans="2:17" ht="22.5" customHeight="1" x14ac:dyDescent="0.2">
      <c r="B1" s="56" t="s">
        <v>49</v>
      </c>
      <c r="C1" s="5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8.75" x14ac:dyDescent="0.2">
      <c r="B2" s="62" t="s">
        <v>14</v>
      </c>
      <c r="C2" s="63"/>
    </row>
    <row r="3" spans="2:17" ht="12" customHeight="1" thickBot="1" x14ac:dyDescent="0.25">
      <c r="B3" s="16"/>
      <c r="C3" s="16"/>
    </row>
    <row r="4" spans="2:17" ht="17.100000000000001" customHeight="1" thickTop="1" thickBot="1" x14ac:dyDescent="0.25">
      <c r="B4" s="18" t="s">
        <v>15</v>
      </c>
      <c r="C4" s="19" t="s">
        <v>39</v>
      </c>
    </row>
    <row r="5" spans="2:17" ht="34.5" customHeight="1" thickTop="1" x14ac:dyDescent="0.2">
      <c r="B5" s="31" t="s">
        <v>25</v>
      </c>
      <c r="C5" s="32" t="s">
        <v>50</v>
      </c>
    </row>
    <row r="6" spans="2:17" ht="31.5" customHeight="1" x14ac:dyDescent="0.2">
      <c r="B6" s="33" t="s">
        <v>26</v>
      </c>
      <c r="C6" s="34" t="s">
        <v>51</v>
      </c>
    </row>
    <row r="7" spans="2:17" ht="35.25" customHeight="1" x14ac:dyDescent="0.2">
      <c r="B7" s="33" t="s">
        <v>27</v>
      </c>
      <c r="C7" s="35" t="s">
        <v>64</v>
      </c>
    </row>
    <row r="8" spans="2:17" ht="33.75" customHeight="1" x14ac:dyDescent="0.2">
      <c r="B8" s="33" t="s">
        <v>28</v>
      </c>
      <c r="C8" s="35" t="s">
        <v>52</v>
      </c>
    </row>
    <row r="9" spans="2:17" ht="31.5" customHeight="1" x14ac:dyDescent="0.2">
      <c r="B9" s="33" t="s">
        <v>29</v>
      </c>
      <c r="C9" s="35" t="s">
        <v>53</v>
      </c>
    </row>
    <row r="10" spans="2:17" ht="35.25" customHeight="1" x14ac:dyDescent="0.2">
      <c r="B10" s="33" t="s">
        <v>30</v>
      </c>
      <c r="C10" s="35" t="s">
        <v>54</v>
      </c>
    </row>
    <row r="11" spans="2:17" ht="31.5" customHeight="1" x14ac:dyDescent="0.2">
      <c r="B11" s="33" t="s">
        <v>31</v>
      </c>
      <c r="C11" s="35" t="s">
        <v>55</v>
      </c>
    </row>
    <row r="12" spans="2:17" ht="32.25" customHeight="1" x14ac:dyDescent="0.2">
      <c r="B12" s="33" t="s">
        <v>32</v>
      </c>
      <c r="C12" s="35" t="s">
        <v>56</v>
      </c>
    </row>
    <row r="13" spans="2:17" ht="31.5" customHeight="1" x14ac:dyDescent="0.2">
      <c r="B13" s="33" t="s">
        <v>33</v>
      </c>
      <c r="C13" s="48" t="s">
        <v>63</v>
      </c>
    </row>
    <row r="14" spans="2:17" ht="31.5" customHeight="1" x14ac:dyDescent="0.2">
      <c r="B14" s="33" t="s">
        <v>34</v>
      </c>
      <c r="C14" s="35" t="s">
        <v>57</v>
      </c>
    </row>
    <row r="15" spans="2:17" ht="37.5" customHeight="1" x14ac:dyDescent="0.2">
      <c r="B15" s="33" t="s">
        <v>35</v>
      </c>
      <c r="C15" s="34" t="s">
        <v>58</v>
      </c>
    </row>
    <row r="16" spans="2:17" ht="32.25" customHeight="1" x14ac:dyDescent="0.2">
      <c r="B16" s="33" t="s">
        <v>36</v>
      </c>
      <c r="C16" s="35" t="s">
        <v>59</v>
      </c>
    </row>
    <row r="17" spans="2:3" ht="31.5" customHeight="1" x14ac:dyDescent="0.2">
      <c r="B17" s="33" t="s">
        <v>37</v>
      </c>
      <c r="C17" s="35" t="s">
        <v>60</v>
      </c>
    </row>
    <row r="18" spans="2:3" ht="31.5" customHeight="1" thickBot="1" x14ac:dyDescent="0.25">
      <c r="B18" s="30" t="s">
        <v>38</v>
      </c>
      <c r="C18" s="36" t="s">
        <v>61</v>
      </c>
    </row>
    <row r="19" spans="2:3" ht="15.75" thickTop="1" x14ac:dyDescent="0.2"/>
  </sheetData>
  <mergeCells count="2">
    <mergeCell ref="B2:C2"/>
    <mergeCell ref="B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64" t="s">
        <v>19</v>
      </c>
      <c r="B1" s="64"/>
      <c r="C1" s="64"/>
      <c r="D1" s="64"/>
      <c r="E1" s="64"/>
    </row>
    <row r="2" spans="1:5" ht="18" x14ac:dyDescent="0.25">
      <c r="A2" s="13"/>
      <c r="B2" s="13"/>
      <c r="C2" s="13"/>
      <c r="D2" s="13"/>
      <c r="E2" s="13"/>
    </row>
    <row r="3" spans="1:5" x14ac:dyDescent="0.2">
      <c r="A3" s="14" t="s">
        <v>20</v>
      </c>
      <c r="B3" s="15">
        <v>0</v>
      </c>
      <c r="C3" s="15">
        <v>185</v>
      </c>
      <c r="D3" s="15">
        <v>190</v>
      </c>
      <c r="E3" s="15">
        <v>195</v>
      </c>
    </row>
    <row r="4" spans="1:5" x14ac:dyDescent="0.2">
      <c r="A4" s="14" t="s">
        <v>21</v>
      </c>
      <c r="B4" s="15" t="s">
        <v>22</v>
      </c>
      <c r="C4" s="15" t="s">
        <v>24</v>
      </c>
      <c r="D4" s="15" t="s">
        <v>23</v>
      </c>
      <c r="E4" s="15" t="s">
        <v>13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2016-03-21T07:02:22Z</cp:lastPrinted>
  <dcterms:created xsi:type="dcterms:W3CDTF">2013-08-24T15:42:38Z</dcterms:created>
  <dcterms:modified xsi:type="dcterms:W3CDTF">2016-03-21T09:27:12Z</dcterms:modified>
</cp:coreProperties>
</file>