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0" yWindow="0" windowWidth="21600" windowHeight="9600" activeTab="1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B25" i="1"/>
  <c r="C20" i="1"/>
  <c r="C27" i="1" s="1"/>
  <c r="D20" i="1"/>
  <c r="D27" i="1" s="1"/>
  <c r="E20" i="1"/>
  <c r="E27" i="1" s="1"/>
  <c r="F20" i="1"/>
  <c r="F27" i="1" s="1"/>
  <c r="G20" i="1"/>
  <c r="G27" i="1" s="1"/>
  <c r="H20" i="1"/>
  <c r="H27" i="1" s="1"/>
  <c r="I20" i="1"/>
  <c r="I27" i="1" s="1"/>
  <c r="J20" i="1"/>
  <c r="J27" i="1" s="1"/>
  <c r="K20" i="1"/>
  <c r="K27" i="1" s="1"/>
  <c r="L20" i="1"/>
  <c r="L27" i="1" s="1"/>
  <c r="M20" i="1"/>
  <c r="M27" i="1" s="1"/>
  <c r="N20" i="1"/>
  <c r="N27" i="1" s="1"/>
  <c r="O20" i="1"/>
  <c r="O27" i="1" s="1"/>
  <c r="P20" i="1"/>
  <c r="P27" i="1" s="1"/>
  <c r="Q20" i="1"/>
  <c r="Q27" i="1" s="1"/>
  <c r="R20" i="1"/>
  <c r="R27" i="1" s="1"/>
  <c r="S20" i="1"/>
  <c r="S27" i="1" s="1"/>
  <c r="T20" i="1"/>
  <c r="T27" i="1" s="1"/>
  <c r="U20" i="1"/>
  <c r="U27" i="1" s="1"/>
  <c r="V20" i="1"/>
  <c r="V27" i="1" s="1"/>
  <c r="W20" i="1"/>
  <c r="W27" i="1" s="1"/>
  <c r="X20" i="1"/>
  <c r="X27" i="1" s="1"/>
  <c r="Y20" i="1"/>
  <c r="Y27" i="1" s="1"/>
  <c r="Z20" i="1"/>
  <c r="Z27" i="1" s="1"/>
  <c r="AA20" i="1"/>
  <c r="AA27" i="1" s="1"/>
  <c r="AB20" i="1"/>
  <c r="AB27" i="1" s="1"/>
  <c r="AC20" i="1"/>
  <c r="AC27" i="1" s="1"/>
  <c r="B20" i="1"/>
  <c r="B27" i="1" s="1"/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B29" i="1"/>
  <c r="E30" i="1" l="1"/>
  <c r="C30" i="1" l="1"/>
  <c r="AB30" i="1" l="1"/>
  <c r="L30" i="1"/>
  <c r="J30" i="1"/>
  <c r="S30" i="1"/>
  <c r="R30" i="1"/>
  <c r="V30" i="1"/>
  <c r="N30" i="1"/>
  <c r="T30" i="1"/>
  <c r="B30" i="1"/>
  <c r="X30" i="1"/>
  <c r="P30" i="1"/>
  <c r="F30" i="1"/>
  <c r="D30" i="1"/>
  <c r="AC30" i="1"/>
  <c r="Y30" i="1"/>
  <c r="Q30" i="1"/>
  <c r="M30" i="1"/>
  <c r="I30" i="1"/>
  <c r="G30" i="1"/>
  <c r="AA30" i="1"/>
  <c r="W30" i="1"/>
  <c r="O30" i="1"/>
  <c r="K30" i="1"/>
  <c r="H30" i="1" l="1"/>
</calcChain>
</file>

<file path=xl/sharedStrings.xml><?xml version="1.0" encoding="utf-8"?>
<sst xmlns="http://schemas.openxmlformats.org/spreadsheetml/2006/main" count="122" uniqueCount="94">
  <si>
    <t>LỚP</t>
  </si>
  <si>
    <t>Đồng phục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</si>
  <si>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</si>
  <si>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</si>
  <si>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</si>
  <si>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</si>
  <si>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</si>
  <si>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</si>
  <si>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</si>
  <si>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</si>
  <si>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</si>
  <si>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</si>
  <si>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</si>
  <si>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</si>
  <si>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</si>
  <si>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</si>
  <si>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</si>
  <si>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</si>
  <si>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</si>
  <si>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</si>
  <si>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</si>
  <si>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</si>
  <si>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</si>
  <si>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</si>
  <si>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</si>
  <si>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</si>
  <si>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</si>
  <si>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</si>
  <si>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</si>
  <si>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</si>
  <si>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</si>
  <si>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</si>
  <si>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</si>
  <si>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</si>
  <si>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</si>
  <si>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</si>
  <si>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</si>
  <si>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</si>
  <si>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</si>
  <si>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</si>
  <si>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</si>
  <si>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</si>
  <si>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</si>
  <si>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</si>
  <si>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</si>
  <si>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</si>
  <si>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</si>
  <si>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</si>
  <si>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</si>
  <si>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</si>
  <si>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</si>
  <si>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</si>
  <si>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</si>
  <si>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</si>
  <si>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</si>
  <si>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</si>
  <si>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</si>
  <si>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</si>
  <si>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</si>
  <si>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</si>
  <si>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</si>
  <si>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Không tắt điện khóa cửa</t>
  </si>
  <si>
    <t>SDTL, SDĐT</t>
  </si>
  <si>
    <t xml:space="preserve">  </t>
  </si>
  <si>
    <t>TUẦN THỨ: 24 - TỪ: 15/02/2016 ĐẾN 20/02/2016                                                                                                LỚP TRỰC: 11A11 - GVCN: NGUYỄN THỊ PHƯƠNG</t>
  </si>
  <si>
    <t>Dép lê, nhuộm tóc</t>
  </si>
  <si>
    <t xml:space="preserve">Thứ 2: Vắng 3 (P); Thứ 3: Vắng 4 (P);  Thứ 4: Vắng 1 (P); Thứ 6: Vắng 3 (P)  </t>
  </si>
  <si>
    <t xml:space="preserve">Thứ 2: Vắng 2 (P), Thứ 3: Cờ đỏ đi trực muộn, Vắng 1: (PC); Thứ 6: Vắng 3 (P) </t>
  </si>
  <si>
    <t>Thứ 3: Vắng 1 (P);  Thứ 6: 1 ăn sáng trong lớp</t>
  </si>
  <si>
    <t>Thứ 2:Vắng 1 (P); Thứ 3: Vắng 9 (P), 5 đi học muộn; Thứ 5: Vắng 1 (P); Thứ 6: 7 cúp tiết</t>
  </si>
  <si>
    <t>Thứ 3: Vắng 6 (P), Trực nhật muộn, Toàn đi học trễ; Thứ 4: Vắng 10 (6 PC); Thứ 5: Vắng 4 (PC); Thứ 6: 4 cúp tiết, Vắng 9: (4 PC), Thứ 7: Lớp sinh hoạt ồn</t>
  </si>
  <si>
    <t>Thứ 2:  Vắng 4 (1P), Thứ 3: Vắng 2 (1 PC), 2 không sinh hoạt, Thứ 4: Vắng 1 (P), 2 không sinh hoạt ; Thứ 5: Vắng 1(PC);  Thứ 6: 1 đi học muộn, Vắng 1 (P); Thứ 7: Vắng (2P)</t>
  </si>
  <si>
    <t>Thứ 2: Vắng 2 (2P); Thứ 3: Vắng 4(P); Thứ 4: Vắng 4(P),  2 đi học muộn; Thứ 5: Vắng 2(P), 1 đi học muộn; Thứ 6: Vắng 5(P), Thứ 7: Vắng 2(P), Thiện nhuộm tóc</t>
  </si>
  <si>
    <t>Thứ 3: Vắng 3(P); Thứ 5: Vắng 2 (P); Thứ 6: Vắng 2 (P)</t>
  </si>
  <si>
    <t>Thứ 2: Vắng 1(P); Thứ 3: Vắng 1(P), 2 ăn sáng trong lớp ; Thứ 4: Vắng 4 (1PC) ; Thứ 6: Vắng 2(P); Thứ 7: Vắng 3(P)</t>
  </si>
  <si>
    <t xml:space="preserve">Thứ 2: Vắng 2(KP); Thứ 3: Vắng 1(P); Thứ 4: Vắng 1(KP); Thứ 7: Vệ sinh bẩn </t>
  </si>
  <si>
    <t>Thứ 3: Vắng 2(P); Thứ 5: Vắng 1(P), 1 đi học muộn, Thứ 6: Vắng 1(P)</t>
  </si>
  <si>
    <t>Thứ 2: Vắng 1(P); Thứ 3: Chưa vệ sinh phía sau ; Thứ 4: Vắng:1 (P); Thứ 5: Lớp ồn; Thứ 6: Vắng 1(P)</t>
  </si>
  <si>
    <t>Thứ 2: Vắng 1(P); Thứ 3: 1 đi học muộn, Vắng 1(PC) ;  Thứ 4: 1 (PC), 1 nhuộm tóc; Thứ 7: Đại đi học muộn</t>
  </si>
  <si>
    <t>Thứ 2: Vắng 1(P); Thứ 3: Vắng 1 (PC); Thứ 6: Vắng 1 (P)  Thứ 7: Vắng 1(P)</t>
  </si>
  <si>
    <t>Thứ 2: Vắng: 2 (P); Thứ 3: Vắng 1(P); Thứ 6: Vắng 2(P); Thứ 7: Vắng 2(P), Thứ 6: Cờ đỏ đi trực không mang sổ</t>
  </si>
  <si>
    <t>Thứ 2: Vắng 1(P); Thứ 3: Vắng 5(1P); Thứ 4: Vắng 2(P), 2 không sinh hoạt 15', 1 không bảng tên; Thứ 5: 4 không sinh hoạt 15', Vắng 2(P)  ; Thứ 7: Vắng 1(P), 2 đi học muộn</t>
  </si>
  <si>
    <t>Thứ 2: Vắng 2(2P); Thứ 3: 5 đi học muộn, Chưa vệ sinh phía sau ; Thứ 4: 2 bỏ tiết, 1 đi học muộn, sinh hoạt 15' ồn ; Thứ 5: 2 đi học muộn, Vắng 1 (P); Thứ 6: Vắng 1(P), 1 giờ B môn Tin (lớp ồn); Thứ 7: Vắng 2(P), 1 giờ B môn Văn (23 học sinh không học bài), Trực nhật muộn</t>
  </si>
  <si>
    <t>Thứ 3:1 giờ B môn GDQP (Tiên vi phạm kỷ luật); Vắng 1(P), Chưa vệ sinh phía sau ; Thứ 4: Vắng 1 (PC); Thứ 5: Vắng 1(P); Thứ 7: Vắng 1(P)</t>
  </si>
  <si>
    <t>Thứ 3: Vắng 2 (P), chưa vệ sinh; Thứ 4: 2 đi học muộn; Thứ 5: 1 đi học muộn;  Thứ 6: Vắng 2(P): 1 giờ B môn Văn (bài cũ kém),  Lớp sinh hoạt ồn, nhiều học sinh ra ngoài, không sinh hoạt</t>
  </si>
  <si>
    <t xml:space="preserve">Thứ 2: 3 bỏ tiết, 1 giờ D môn Lí (hs không chịu học); Thứ 3: Vắng 2 (P); Thứ 4: Vắng 6 (3P); Thứ 5: Vắng 2 (P). </t>
  </si>
  <si>
    <t>Thứ 2: Vắng 2(P); Thứ 3: Vắng 1(P), Trực nhật muộn</t>
  </si>
  <si>
    <t>Thứ 3: Vắng 1(P) ; Thứ 4: Vắng 2(P); Thứ 6: Vắng 2(P); +30đ lao động tuần</t>
  </si>
  <si>
    <t>Thứ 3: Vắng 2(P); Thứ 4: Vắng 2(P), Thứ 5: Vắng 2(P); Thứ 6: Vắng 2(P); Thứ 7: Vắng 6 (1KP)</t>
  </si>
  <si>
    <t xml:space="preserve">Thứ 3: Vắng 8(P); Thứ 6: Vắng 10 (KP); Thứ 7: Vắng 4 (KP), 1 giờ B môn Toán (không nghiêm túc). </t>
  </si>
  <si>
    <t>Thứ 2: Vắng 3 (P); Thứ 4:Vắng 1P; Thứ 5: 2P, 2 KP; Thứ 6: Vắng 1KP, 3P, 1 ăn quà trong lớp; Thứ 7: Vắng 1K, 3P</t>
  </si>
  <si>
    <t>Thứ 3: Vắng 1; Thứ 4: Vắng 1; Thứ 5: Vắng 1(P); Thứ 6: Vắng 1(P), 3 đi học muộn</t>
  </si>
  <si>
    <t>Thứ 2: Vắng 1(P); Thứ 4: Đánh bài trong lớp</t>
  </si>
  <si>
    <t>Thứ 2: Vắng 3(P); Thứ 3: Vắng 3P (1 PC); Thứ 6: Vắng 2 (P); Thứ 7: Vắng 3(P); +30đ lao động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</si>
</sst>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31" xfId="0" applyFont="1" applyBorder="1"/>
    <xf numFmtId="0" fontId="6" fillId="0" borderId="0" xfId="0" applyFont="1" applyBorder="1"/>
    <xf numFmtId="0" fontId="5" fillId="0" borderId="32" xfId="0" applyFont="1" applyBorder="1"/>
    <xf numFmtId="0" fontId="6" fillId="0" borderId="9" xfId="0" applyFont="1" applyBorder="1"/>
    <xf numFmtId="0" fontId="5" fillId="0" borderId="16" xfId="0" applyFont="1" applyBorder="1"/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6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zoomScale="115" zoomScaleNormal="115" workbookViewId="0">
      <pane xSplit="1" ySplit="5" topLeftCell="B18" activePane="bottomRight" state="frozen"/>
      <selection pane="topRight" activeCell="C1" sqref="C1"/>
      <selection pane="bottomLeft" activeCell="A6" sqref="A6"/>
      <selection pane="bottomRight" activeCell="Y26" sqref="Y26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8.75" x14ac:dyDescent="0.3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6" customHeight="1" thickBot="1" x14ac:dyDescent="0.25">
      <c r="AA3" s="5">
        <v>-4</v>
      </c>
      <c r="AB3" s="5">
        <v>-5</v>
      </c>
    </row>
    <row r="4" spans="1:29" ht="13.5" thickTop="1" x14ac:dyDescent="0.2">
      <c r="A4" s="68" t="s">
        <v>59</v>
      </c>
      <c r="B4" s="76" t="s">
        <v>7</v>
      </c>
      <c r="C4" s="70" t="s">
        <v>8</v>
      </c>
      <c r="D4" s="70" t="s">
        <v>9</v>
      </c>
      <c r="E4" s="70" t="s">
        <v>10</v>
      </c>
      <c r="F4" s="70" t="s">
        <v>11</v>
      </c>
      <c r="G4" s="70" t="s">
        <v>12</v>
      </c>
      <c r="H4" s="70" t="s">
        <v>13</v>
      </c>
      <c r="I4" s="70" t="s">
        <v>21</v>
      </c>
      <c r="J4" s="70" t="s">
        <v>22</v>
      </c>
      <c r="K4" s="70" t="s">
        <v>23</v>
      </c>
      <c r="L4" s="70" t="s">
        <v>24</v>
      </c>
      <c r="M4" s="70" t="s">
        <v>25</v>
      </c>
      <c r="N4" s="70" t="s">
        <v>26</v>
      </c>
      <c r="O4" s="70" t="s">
        <v>44</v>
      </c>
      <c r="P4" s="70" t="s">
        <v>45</v>
      </c>
      <c r="Q4" s="70" t="s">
        <v>46</v>
      </c>
      <c r="R4" s="70" t="s">
        <v>47</v>
      </c>
      <c r="S4" s="70" t="s">
        <v>48</v>
      </c>
      <c r="T4" s="70" t="s">
        <v>49</v>
      </c>
      <c r="U4" s="70" t="s">
        <v>50</v>
      </c>
      <c r="V4" s="70" t="s">
        <v>51</v>
      </c>
      <c r="W4" s="70" t="s">
        <v>52</v>
      </c>
      <c r="X4" s="70" t="s">
        <v>53</v>
      </c>
      <c r="Y4" s="70" t="s">
        <v>54</v>
      </c>
      <c r="Z4" s="70" t="s">
        <v>55</v>
      </c>
      <c r="AA4" s="70" t="s">
        <v>56</v>
      </c>
      <c r="AB4" s="70" t="s">
        <v>57</v>
      </c>
      <c r="AC4" s="73" t="s">
        <v>58</v>
      </c>
    </row>
    <row r="5" spans="1:29" ht="13.5" thickBot="1" x14ac:dyDescent="0.25">
      <c r="A5" s="69"/>
      <c r="B5" s="77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4"/>
    </row>
    <row r="6" spans="1:29" ht="18.95" customHeight="1" thickTop="1" x14ac:dyDescent="0.2">
      <c r="A6" s="6" t="s">
        <v>3</v>
      </c>
      <c r="B6" s="7">
        <v>-11</v>
      </c>
      <c r="C6" s="51">
        <v>-5</v>
      </c>
      <c r="D6" s="8">
        <v>-1</v>
      </c>
      <c r="E6" s="8">
        <v>-32</v>
      </c>
      <c r="F6" s="8">
        <v>-21</v>
      </c>
      <c r="G6" s="8">
        <v>-22</v>
      </c>
      <c r="H6" s="8">
        <v>-22</v>
      </c>
      <c r="I6" s="8">
        <v>-28</v>
      </c>
      <c r="J6" s="8">
        <v>-21</v>
      </c>
      <c r="K6" s="8">
        <v>-5</v>
      </c>
      <c r="L6" s="8">
        <v>-19</v>
      </c>
      <c r="M6" s="8">
        <v>-78</v>
      </c>
      <c r="N6" s="8">
        <v>-7</v>
      </c>
      <c r="O6" s="8">
        <v>-22</v>
      </c>
      <c r="P6" s="8">
        <v>-16</v>
      </c>
      <c r="Q6" s="8">
        <v>-6</v>
      </c>
      <c r="R6" s="8">
        <v>-10</v>
      </c>
      <c r="S6" s="9">
        <v>-22</v>
      </c>
      <c r="T6" s="9">
        <v>-3</v>
      </c>
      <c r="U6" s="10">
        <v>-3</v>
      </c>
      <c r="V6" s="10">
        <v>-10</v>
      </c>
      <c r="W6" s="10">
        <v>-5</v>
      </c>
      <c r="X6" s="10">
        <v>-3</v>
      </c>
      <c r="Y6" s="10">
        <v>-10</v>
      </c>
      <c r="Z6" s="8">
        <v>-1</v>
      </c>
      <c r="AA6" s="8">
        <v>-3</v>
      </c>
      <c r="AB6" s="8">
        <v>-7</v>
      </c>
      <c r="AC6" s="54">
        <v>-33</v>
      </c>
    </row>
    <row r="7" spans="1:29" ht="18.95" customHeight="1" x14ac:dyDescent="0.2">
      <c r="A7" s="12" t="s">
        <v>31</v>
      </c>
      <c r="B7" s="13"/>
      <c r="C7" s="10"/>
      <c r="D7" s="10"/>
      <c r="E7" s="10"/>
      <c r="F7" s="10"/>
      <c r="G7" s="10"/>
      <c r="H7" s="10">
        <v>-5</v>
      </c>
      <c r="I7" s="10"/>
      <c r="J7" s="10"/>
      <c r="K7" s="10"/>
      <c r="L7" s="10"/>
      <c r="M7" s="10"/>
      <c r="N7" s="10"/>
      <c r="O7" s="10"/>
      <c r="P7" s="10">
        <v>-5</v>
      </c>
      <c r="Q7" s="10"/>
      <c r="R7" s="10"/>
      <c r="S7" s="14">
        <v>-10</v>
      </c>
      <c r="T7" s="14">
        <v>-5</v>
      </c>
      <c r="U7" s="10">
        <v>-5</v>
      </c>
      <c r="V7" s="10">
        <v>-5</v>
      </c>
      <c r="W7" s="10"/>
      <c r="X7" s="10"/>
      <c r="Y7" s="10"/>
      <c r="Z7" s="10"/>
      <c r="AA7" s="10">
        <v>-5</v>
      </c>
      <c r="AB7" s="10"/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14"/>
      <c r="U8" s="10"/>
      <c r="V8" s="10"/>
      <c r="W8" s="10"/>
      <c r="X8" s="10"/>
      <c r="Y8" s="10"/>
      <c r="Z8" s="10"/>
      <c r="AA8" s="10"/>
      <c r="AB8" s="10"/>
      <c r="AC8" s="15"/>
    </row>
    <row r="9" spans="1:29" ht="18.95" customHeight="1" x14ac:dyDescent="0.2">
      <c r="A9" s="16" t="s">
        <v>5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4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>
        <v>-2</v>
      </c>
    </row>
    <row r="11" spans="1:29" ht="18.95" customHeight="1" x14ac:dyDescent="0.2">
      <c r="A11" s="16" t="s">
        <v>65</v>
      </c>
      <c r="B11" s="13"/>
      <c r="C11" s="10"/>
      <c r="D11" s="10"/>
      <c r="E11" s="10"/>
      <c r="F11" s="10"/>
      <c r="G11" s="10"/>
      <c r="H11" s="10"/>
      <c r="I11" s="10"/>
      <c r="J11" s="10">
        <v>-2</v>
      </c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>
        <v>-2</v>
      </c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2</v>
      </c>
      <c r="B12" s="13"/>
      <c r="C12" s="10"/>
      <c r="D12" s="10"/>
      <c r="E12" s="10"/>
      <c r="F12" s="10"/>
      <c r="G12" s="10"/>
      <c r="H12" s="10"/>
      <c r="I12" s="10">
        <v>-8</v>
      </c>
      <c r="J12" s="10"/>
      <c r="K12" s="10"/>
      <c r="L12" s="10"/>
      <c r="M12" s="10"/>
      <c r="N12" s="10"/>
      <c r="O12" s="10"/>
      <c r="P12" s="10"/>
      <c r="Q12" s="10"/>
      <c r="R12" s="10"/>
      <c r="S12" s="14">
        <v>-5</v>
      </c>
      <c r="T12" s="14"/>
      <c r="U12" s="10">
        <v>-5</v>
      </c>
      <c r="V12" s="10">
        <v>-5</v>
      </c>
      <c r="W12" s="10"/>
      <c r="X12" s="10"/>
      <c r="Y12" s="10"/>
      <c r="Z12" s="10"/>
      <c r="AA12" s="10"/>
      <c r="AB12" s="10"/>
      <c r="AC12" s="15">
        <v>-12</v>
      </c>
    </row>
    <row r="13" spans="1:29" ht="23.25" customHeight="1" x14ac:dyDescent="0.2">
      <c r="A13" s="12" t="s">
        <v>27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43</v>
      </c>
      <c r="B14" s="13"/>
      <c r="C14" s="10"/>
      <c r="D14" s="10"/>
      <c r="E14" s="10"/>
      <c r="F14" s="10">
        <v>-35</v>
      </c>
      <c r="G14" s="10"/>
      <c r="H14" s="10">
        <v>-20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>
        <v>-10</v>
      </c>
      <c r="T14" s="14"/>
      <c r="U14" s="10"/>
      <c r="V14" s="10"/>
      <c r="W14" s="10"/>
      <c r="X14" s="10"/>
      <c r="Y14" s="10"/>
      <c r="Z14" s="10"/>
      <c r="AA14" s="10"/>
      <c r="AB14" s="10"/>
      <c r="AC14" s="15"/>
    </row>
    <row r="15" spans="1:29" ht="33.75" x14ac:dyDescent="0.2">
      <c r="A15" s="12" t="s">
        <v>60</v>
      </c>
      <c r="B15" s="13"/>
      <c r="C15" s="10">
        <v>-5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>
        <v>-5</v>
      </c>
      <c r="AC15" s="15"/>
    </row>
    <row r="16" spans="1:29" ht="18.95" customHeight="1" x14ac:dyDescent="0.2">
      <c r="A16" s="16" t="s">
        <v>62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55" t="s">
        <v>61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6</v>
      </c>
      <c r="B18" s="13"/>
      <c r="C18" s="10"/>
      <c r="D18" s="10">
        <v>-2</v>
      </c>
      <c r="E18" s="10">
        <v>-2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-4</v>
      </c>
      <c r="P18" s="10"/>
      <c r="Q18" s="10"/>
      <c r="R18" s="10"/>
      <c r="S18" s="14"/>
      <c r="T18" s="14"/>
      <c r="U18" s="10"/>
      <c r="V18" s="10"/>
      <c r="W18" s="10"/>
      <c r="X18" s="51"/>
      <c r="Y18" s="10"/>
      <c r="Z18" s="10">
        <v>-30</v>
      </c>
      <c r="AA18" s="10"/>
      <c r="AB18" s="10"/>
      <c r="AC18" s="15"/>
    </row>
    <row r="19" spans="1:29" ht="18.95" customHeight="1" thickBot="1" x14ac:dyDescent="0.25">
      <c r="A19" s="43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0"/>
      <c r="V19" s="40"/>
      <c r="W19" s="40"/>
      <c r="X19" s="40"/>
      <c r="Y19" s="40"/>
      <c r="Z19" s="40"/>
      <c r="AA19" s="40"/>
      <c r="AB19" s="40"/>
      <c r="AC19" s="42"/>
    </row>
    <row r="20" spans="1:29" ht="23.25" customHeight="1" thickTop="1" thickBot="1" x14ac:dyDescent="0.25">
      <c r="A20" s="22" t="s">
        <v>28</v>
      </c>
      <c r="B20" s="23">
        <f>100+SUM(B6:B19)</f>
        <v>89</v>
      </c>
      <c r="C20" s="23">
        <f t="shared" ref="C20:AC20" si="0">100+SUM(C6:C19)</f>
        <v>90</v>
      </c>
      <c r="D20" s="23">
        <f t="shared" si="0"/>
        <v>97</v>
      </c>
      <c r="E20" s="23">
        <f t="shared" si="0"/>
        <v>66</v>
      </c>
      <c r="F20" s="23">
        <f t="shared" si="0"/>
        <v>44</v>
      </c>
      <c r="G20" s="23">
        <f t="shared" si="0"/>
        <v>78</v>
      </c>
      <c r="H20" s="23">
        <f t="shared" si="0"/>
        <v>53</v>
      </c>
      <c r="I20" s="23">
        <f t="shared" si="0"/>
        <v>64</v>
      </c>
      <c r="J20" s="23">
        <f t="shared" si="0"/>
        <v>77</v>
      </c>
      <c r="K20" s="23">
        <f t="shared" si="0"/>
        <v>95</v>
      </c>
      <c r="L20" s="23">
        <f t="shared" si="0"/>
        <v>81</v>
      </c>
      <c r="M20" s="23">
        <f t="shared" si="0"/>
        <v>22</v>
      </c>
      <c r="N20" s="23">
        <f t="shared" si="0"/>
        <v>93</v>
      </c>
      <c r="O20" s="23">
        <f t="shared" si="0"/>
        <v>74</v>
      </c>
      <c r="P20" s="23">
        <f t="shared" si="0"/>
        <v>79</v>
      </c>
      <c r="Q20" s="23">
        <f t="shared" si="0"/>
        <v>94</v>
      </c>
      <c r="R20" s="23">
        <f t="shared" si="0"/>
        <v>90</v>
      </c>
      <c r="S20" s="23">
        <f t="shared" si="0"/>
        <v>53</v>
      </c>
      <c r="T20" s="23">
        <f t="shared" si="0"/>
        <v>92</v>
      </c>
      <c r="U20" s="23">
        <f t="shared" si="0"/>
        <v>87</v>
      </c>
      <c r="V20" s="23">
        <f t="shared" si="0"/>
        <v>80</v>
      </c>
      <c r="W20" s="23">
        <f t="shared" si="0"/>
        <v>93</v>
      </c>
      <c r="X20" s="23">
        <f t="shared" si="0"/>
        <v>97</v>
      </c>
      <c r="Y20" s="23">
        <f t="shared" si="0"/>
        <v>90</v>
      </c>
      <c r="Z20" s="23">
        <f t="shared" si="0"/>
        <v>69</v>
      </c>
      <c r="AA20" s="23">
        <f t="shared" si="0"/>
        <v>92</v>
      </c>
      <c r="AB20" s="23">
        <f t="shared" si="0"/>
        <v>88</v>
      </c>
      <c r="AC20" s="30">
        <f t="shared" si="0"/>
        <v>53</v>
      </c>
    </row>
    <row r="21" spans="1:29" ht="18.95" customHeight="1" thickTop="1" x14ac:dyDescent="0.2">
      <c r="A21" s="6" t="s">
        <v>32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17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-5</v>
      </c>
      <c r="N22" s="10"/>
      <c r="O22" s="10"/>
      <c r="P22" s="10"/>
      <c r="Q22" s="10"/>
      <c r="R22" s="10"/>
      <c r="S22" s="14">
        <v>-10</v>
      </c>
      <c r="T22" s="14">
        <v>-5</v>
      </c>
      <c r="U22" s="10"/>
      <c r="V22" s="10">
        <v>-5</v>
      </c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18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19</v>
      </c>
      <c r="B24" s="18"/>
      <c r="C24" s="19"/>
      <c r="D24" s="19"/>
      <c r="E24" s="19"/>
      <c r="F24" s="19"/>
      <c r="G24" s="5">
        <v>-20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29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80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95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90</v>
      </c>
      <c r="T25" s="23">
        <f t="shared" si="1"/>
        <v>95</v>
      </c>
      <c r="U25" s="23">
        <f t="shared" si="1"/>
        <v>100</v>
      </c>
      <c r="V25" s="23">
        <f t="shared" si="1"/>
        <v>95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100</v>
      </c>
    </row>
    <row r="26" spans="1:29" ht="18.95" customHeight="1" thickTop="1" thickBot="1" x14ac:dyDescent="0.25">
      <c r="A26" s="25" t="s">
        <v>20</v>
      </c>
      <c r="B26" s="26"/>
      <c r="C26" s="27"/>
      <c r="D26" s="27"/>
      <c r="E26" s="27"/>
      <c r="F26" s="27"/>
      <c r="G26" s="27"/>
      <c r="H26" s="27"/>
      <c r="I26" s="27"/>
      <c r="J26" s="27"/>
      <c r="K26" s="27">
        <v>30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>
        <v>30</v>
      </c>
      <c r="Z26" s="27"/>
      <c r="AA26" s="27"/>
      <c r="AB26" s="27"/>
      <c r="AC26" s="53"/>
    </row>
    <row r="27" spans="1:29" ht="22.5" customHeight="1" thickTop="1" thickBot="1" x14ac:dyDescent="0.25">
      <c r="A27" s="22" t="s">
        <v>30</v>
      </c>
      <c r="B27" s="23">
        <f>SUM(B20,B25,B26)</f>
        <v>189</v>
      </c>
      <c r="C27" s="23">
        <f t="shared" ref="C27:AC27" si="2">SUM(C20,C25,C26)</f>
        <v>190</v>
      </c>
      <c r="D27" s="23">
        <f t="shared" si="2"/>
        <v>197</v>
      </c>
      <c r="E27" s="23">
        <f t="shared" si="2"/>
        <v>166</v>
      </c>
      <c r="F27" s="23">
        <f t="shared" si="2"/>
        <v>144</v>
      </c>
      <c r="G27" s="23">
        <f t="shared" si="2"/>
        <v>158</v>
      </c>
      <c r="H27" s="23">
        <f t="shared" si="2"/>
        <v>153</v>
      </c>
      <c r="I27" s="23">
        <f t="shared" si="2"/>
        <v>164</v>
      </c>
      <c r="J27" s="23">
        <f t="shared" si="2"/>
        <v>177</v>
      </c>
      <c r="K27" s="23">
        <f t="shared" si="2"/>
        <v>225</v>
      </c>
      <c r="L27" s="23">
        <f t="shared" si="2"/>
        <v>181</v>
      </c>
      <c r="M27" s="23">
        <f t="shared" si="2"/>
        <v>117</v>
      </c>
      <c r="N27" s="23">
        <f t="shared" si="2"/>
        <v>193</v>
      </c>
      <c r="O27" s="23">
        <f t="shared" si="2"/>
        <v>174</v>
      </c>
      <c r="P27" s="23">
        <f t="shared" si="2"/>
        <v>179</v>
      </c>
      <c r="Q27" s="23">
        <f t="shared" si="2"/>
        <v>194</v>
      </c>
      <c r="R27" s="23">
        <f t="shared" si="2"/>
        <v>190</v>
      </c>
      <c r="S27" s="23">
        <f t="shared" si="2"/>
        <v>143</v>
      </c>
      <c r="T27" s="23">
        <f t="shared" si="2"/>
        <v>187</v>
      </c>
      <c r="U27" s="23">
        <f t="shared" si="2"/>
        <v>187</v>
      </c>
      <c r="V27" s="23">
        <f t="shared" si="2"/>
        <v>175</v>
      </c>
      <c r="W27" s="23">
        <f t="shared" si="2"/>
        <v>193</v>
      </c>
      <c r="X27" s="23">
        <f t="shared" si="2"/>
        <v>197</v>
      </c>
      <c r="Y27" s="23">
        <f t="shared" si="2"/>
        <v>220</v>
      </c>
      <c r="Z27" s="23">
        <f t="shared" si="2"/>
        <v>169</v>
      </c>
      <c r="AA27" s="23">
        <f t="shared" si="2"/>
        <v>192</v>
      </c>
      <c r="AB27" s="23">
        <f t="shared" si="2"/>
        <v>188</v>
      </c>
      <c r="AC27" s="30">
        <f t="shared" si="2"/>
        <v>153</v>
      </c>
    </row>
    <row r="28" spans="1:29" ht="18.95" customHeight="1" thickTop="1" thickBot="1" x14ac:dyDescent="0.25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95" customHeight="1" thickTop="1" x14ac:dyDescent="0.2">
      <c r="A29" s="31" t="s">
        <v>34</v>
      </c>
      <c r="B29" s="38">
        <f>RANK(B27,$B$27:$AC$27)</f>
        <v>11</v>
      </c>
      <c r="C29" s="38">
        <f t="shared" ref="C29:AC29" si="3">RANK(C27,$B$27:$AC$27)</f>
        <v>9</v>
      </c>
      <c r="D29" s="38">
        <f t="shared" si="3"/>
        <v>3</v>
      </c>
      <c r="E29" s="38">
        <f t="shared" si="3"/>
        <v>21</v>
      </c>
      <c r="F29" s="38">
        <f t="shared" si="3"/>
        <v>26</v>
      </c>
      <c r="G29" s="38">
        <f t="shared" si="3"/>
        <v>23</v>
      </c>
      <c r="H29" s="38">
        <f t="shared" si="3"/>
        <v>24</v>
      </c>
      <c r="I29" s="38">
        <f t="shared" si="3"/>
        <v>22</v>
      </c>
      <c r="J29" s="38">
        <f t="shared" si="3"/>
        <v>17</v>
      </c>
      <c r="K29" s="38">
        <f t="shared" si="3"/>
        <v>1</v>
      </c>
      <c r="L29" s="38">
        <f t="shared" si="3"/>
        <v>15</v>
      </c>
      <c r="M29" s="38">
        <f t="shared" si="3"/>
        <v>28</v>
      </c>
      <c r="N29" s="38">
        <f t="shared" si="3"/>
        <v>6</v>
      </c>
      <c r="O29" s="38">
        <f t="shared" si="3"/>
        <v>19</v>
      </c>
      <c r="P29" s="38">
        <f t="shared" si="3"/>
        <v>16</v>
      </c>
      <c r="Q29" s="38">
        <f t="shared" si="3"/>
        <v>5</v>
      </c>
      <c r="R29" s="38">
        <f t="shared" si="3"/>
        <v>9</v>
      </c>
      <c r="S29" s="38">
        <f t="shared" si="3"/>
        <v>27</v>
      </c>
      <c r="T29" s="38">
        <f t="shared" si="3"/>
        <v>13</v>
      </c>
      <c r="U29" s="38">
        <f t="shared" si="3"/>
        <v>13</v>
      </c>
      <c r="V29" s="38">
        <f t="shared" si="3"/>
        <v>18</v>
      </c>
      <c r="W29" s="38">
        <f t="shared" si="3"/>
        <v>6</v>
      </c>
      <c r="X29" s="38">
        <f t="shared" si="3"/>
        <v>3</v>
      </c>
      <c r="Y29" s="38">
        <f t="shared" si="3"/>
        <v>2</v>
      </c>
      <c r="Z29" s="38">
        <f t="shared" si="3"/>
        <v>20</v>
      </c>
      <c r="AA29" s="38">
        <f t="shared" si="3"/>
        <v>8</v>
      </c>
      <c r="AB29" s="38">
        <f t="shared" si="3"/>
        <v>12</v>
      </c>
      <c r="AC29" s="54">
        <f t="shared" si="3"/>
        <v>24</v>
      </c>
    </row>
    <row r="30" spans="1:29" ht="18.95" customHeight="1" thickBot="1" x14ac:dyDescent="0.25">
      <c r="A30" s="32" t="s">
        <v>33</v>
      </c>
      <c r="B30" s="35" t="str">
        <f>HLOOKUP(B27,'Qui định xếp loại'!$A$3:$E$4,2,1)</f>
        <v>TB</v>
      </c>
      <c r="C30" s="35" t="str">
        <f>HLOOKUP(C27,'Qui định xếp loại'!$A$3:$E$4,2,1)</f>
        <v>Khá</v>
      </c>
      <c r="D30" s="35" t="str">
        <f>HLOOKUP(D27,'Qui định xếp loại'!$A$3:$E$4,2,1)</f>
        <v>Tốt</v>
      </c>
      <c r="E30" s="35" t="str">
        <f>HLOOKUP(E27,'Qui định xếp loại'!$A$3:$E$4,2,1)</f>
        <v>Yếu</v>
      </c>
      <c r="F30" s="35" t="str">
        <f>HLOOKUP(F27,'Qui định xếp loại'!$A$3:$E$4,2,1)</f>
        <v>Yếu</v>
      </c>
      <c r="G30" s="35" t="str">
        <f>HLOOKUP(G27,'Qui định xếp loại'!$A$3:$E$4,2,1)</f>
        <v>Yếu</v>
      </c>
      <c r="H30" s="35" t="str">
        <f>HLOOKUP(H27,'Qui định xếp loại'!$A$3:$E$4,2,1)</f>
        <v>Yếu</v>
      </c>
      <c r="I30" s="35" t="str">
        <f>HLOOKUP(I27,'Qui định xếp loại'!$A$3:$E$4,2,1)</f>
        <v>Yếu</v>
      </c>
      <c r="J30" s="35" t="str">
        <f>HLOOKUP(J27,'Qui định xếp loại'!$A$3:$E$4,2,1)</f>
        <v>Yếu</v>
      </c>
      <c r="K30" s="35" t="str">
        <f>HLOOKUP(K27,'Qui định xếp loại'!$A$3:$E$4,2,1)</f>
        <v>Tốt</v>
      </c>
      <c r="L30" s="35" t="str">
        <f>HLOOKUP(L27,'Qui định xếp loại'!$A$3:$E$4,2,1)</f>
        <v>Yếu</v>
      </c>
      <c r="M30" s="35" t="str">
        <f>HLOOKUP(M27,'Qui định xếp loại'!$A$3:$E$4,2,1)</f>
        <v>Yếu</v>
      </c>
      <c r="N30" s="35" t="str">
        <f>HLOOKUP(N27,'Qui định xếp loại'!$A$3:$E$4,2,1)</f>
        <v>Khá</v>
      </c>
      <c r="O30" s="35" t="str">
        <f>HLOOKUP(O27,'Qui định xếp loại'!$A$3:$E$4,2,1)</f>
        <v>Yếu</v>
      </c>
      <c r="P30" s="35" t="str">
        <f>HLOOKUP(P27,'Qui định xếp loại'!$A$3:$E$4,2,1)</f>
        <v>Yếu</v>
      </c>
      <c r="Q30" s="35" t="str">
        <f>HLOOKUP(Q27,'Qui định xếp loại'!$A$3:$E$4,2,1)</f>
        <v>Khá</v>
      </c>
      <c r="R30" s="35" t="str">
        <f>HLOOKUP(R27,'Qui định xếp loại'!$A$3:$E$4,2,1)</f>
        <v>Khá</v>
      </c>
      <c r="S30" s="35" t="str">
        <f>HLOOKUP(S27,'Qui định xếp loại'!$A$3:$E$4,2,1)</f>
        <v>Yếu</v>
      </c>
      <c r="T30" s="35" t="str">
        <f>HLOOKUP(T27,'Qui định xếp loại'!$A$3:$E$4,2,1)</f>
        <v>TB</v>
      </c>
      <c r="U30" s="35" t="s">
        <v>63</v>
      </c>
      <c r="V30" s="35" t="str">
        <f>HLOOKUP(V27,'Qui định xếp loại'!$A$3:$E$4,2,1)</f>
        <v>Yếu</v>
      </c>
      <c r="W30" s="35" t="str">
        <f>HLOOKUP(W27,'Qui định xếp loại'!$A$3:$E$4,2,1)</f>
        <v>Khá</v>
      </c>
      <c r="X30" s="35" t="str">
        <f>HLOOKUP(X27,'Qui định xếp loại'!$A$3:$E$4,2,1)</f>
        <v>Tốt</v>
      </c>
      <c r="Y30" s="35" t="str">
        <f>HLOOKUP(Y27,'Qui định xếp loại'!$A$3:$E$4,2,1)</f>
        <v>Tốt</v>
      </c>
      <c r="Z30" s="35"/>
      <c r="AA30" s="35" t="str">
        <f>HLOOKUP(AA27,'Qui định xếp loại'!$A$3:$E$4,2,1)</f>
        <v>Khá</v>
      </c>
      <c r="AB30" s="36" t="str">
        <f>HLOOKUP(AB27,'Qui định xếp loại'!$A$3:$E$4,2,1)</f>
        <v>TB</v>
      </c>
      <c r="AC30" s="37" t="str">
        <f>HLOOKUP(AC27,'Qui định xếp loại'!$A$3:$E$4,2,1)</f>
        <v>Yếu</v>
      </c>
    </row>
    <row r="31" spans="1:29" ht="13.5" thickTop="1" x14ac:dyDescent="0.2"/>
    <row r="36" spans="18:18" ht="15.75" x14ac:dyDescent="0.25">
      <c r="R36" s="34"/>
    </row>
  </sheetData>
  <mergeCells count="31">
    <mergeCell ref="A1:AC1"/>
    <mergeCell ref="AC4:AC5"/>
    <mergeCell ref="A2:AC2"/>
    <mergeCell ref="Y4:Y5"/>
    <mergeCell ref="Z4:Z5"/>
    <mergeCell ref="AA4:AA5"/>
    <mergeCell ref="B4:B5"/>
    <mergeCell ref="H4:H5"/>
    <mergeCell ref="F4:F5"/>
    <mergeCell ref="G4:G5"/>
    <mergeCell ref="I4:I5"/>
    <mergeCell ref="J4:J5"/>
    <mergeCell ref="E4:E5"/>
    <mergeCell ref="M4:M5"/>
    <mergeCell ref="D4:D5"/>
    <mergeCell ref="W4:W5"/>
    <mergeCell ref="A4:A5"/>
    <mergeCell ref="C4:C5"/>
    <mergeCell ref="AB4:AB5"/>
    <mergeCell ref="U4:U5"/>
    <mergeCell ref="X4:X5"/>
    <mergeCell ref="R4:R5"/>
    <mergeCell ref="P4:P5"/>
    <mergeCell ref="V4:V5"/>
    <mergeCell ref="K4:K5"/>
    <mergeCell ref="O4:O5"/>
    <mergeCell ref="S4:S5"/>
    <mergeCell ref="L4:L5"/>
    <mergeCell ref="N4:N5"/>
    <mergeCell ref="Q4:Q5"/>
    <mergeCell ref="T4:T5"/>
  </mergeCells>
  <phoneticPr fontId="1" type="noConversion"/>
  <conditionalFormatting sqref="B29:AB29">
    <cfRule type="cellIs" dxfId="5" priority="4" stopIfTrue="1" operator="greaterThan">
      <formula>24</formula>
    </cfRule>
    <cfRule type="cellIs" dxfId="4" priority="5" stopIfTrue="1" operator="lessThan">
      <formula>4</formula>
    </cfRule>
    <cfRule type="cellIs" dxfId="3" priority="6" stopIfTrue="1" operator="lessThan">
      <formula>4</formula>
    </cfRule>
  </conditionalFormatting>
  <conditionalFormatting sqref="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tabSelected="1" topLeftCell="B1" zoomScale="130" zoomScaleNormal="130" workbookViewId="0">
      <pane xSplit="2" ySplit="4" topLeftCell="D17" activePane="bottomRight" state="frozen"/>
      <selection activeCell="B1" sqref="B1"/>
      <selection pane="topRight" activeCell="D1" sqref="D1"/>
      <selection pane="bottomLeft" activeCell="B5" sqref="B5"/>
      <selection pane="bottomRight" activeCell="D29" sqref="D29"/>
    </sheetView>
  </sheetViews>
  <sheetFormatPr defaultRowHeight="12.75" x14ac:dyDescent="0.2"/>
  <cols>
    <col min="1" max="1" width="2.85546875" style="5" hidden="1" customWidth="1"/>
    <col min="2" max="2" width="3.140625" style="46" customWidth="1"/>
    <col min="3" max="3" width="5.7109375" style="33" customWidth="1"/>
    <col min="4" max="4" width="135.7109375" style="5" customWidth="1"/>
    <col min="5" max="16384" width="9.140625" style="5"/>
  </cols>
  <sheetData>
    <row r="1" spans="1:4" ht="15" customHeight="1" x14ac:dyDescent="0.2">
      <c r="C1" s="72" t="s">
        <v>64</v>
      </c>
      <c r="D1" s="72"/>
    </row>
    <row r="2" spans="1:4" ht="15.75" x14ac:dyDescent="0.25">
      <c r="C2" s="78" t="s">
        <v>16</v>
      </c>
      <c r="D2" s="78"/>
    </row>
    <row r="3" spans="1:4" ht="4.5" customHeight="1" thickBot="1" x14ac:dyDescent="0.25">
      <c r="A3" s="45"/>
      <c r="C3" s="47"/>
    </row>
    <row r="4" spans="1:4" s="46" customFormat="1" ht="18" customHeight="1" thickTop="1" thickBot="1" x14ac:dyDescent="0.25">
      <c r="A4" s="45"/>
      <c r="C4" s="49" t="s">
        <v>0</v>
      </c>
      <c r="D4" s="50" t="s">
        <v>15</v>
      </c>
    </row>
    <row r="5" spans="1:4" s="46" customFormat="1" ht="17.25" customHeight="1" thickTop="1" x14ac:dyDescent="0.2">
      <c r="A5" s="45"/>
      <c r="C5" s="57" t="s">
        <v>7</v>
      </c>
      <c r="D5" s="62" t="s">
        <v>66</v>
      </c>
    </row>
    <row r="6" spans="1:4" s="46" customFormat="1" ht="17.25" customHeight="1" x14ac:dyDescent="0.2">
      <c r="A6" s="45"/>
      <c r="C6" s="52" t="s">
        <v>8</v>
      </c>
      <c r="D6" s="62" t="s">
        <v>67</v>
      </c>
    </row>
    <row r="7" spans="1:4" s="46" customFormat="1" x14ac:dyDescent="0.2">
      <c r="A7" s="5"/>
      <c r="C7" s="52" t="s">
        <v>9</v>
      </c>
      <c r="D7" s="62" t="s">
        <v>68</v>
      </c>
    </row>
    <row r="8" spans="1:4" s="46" customFormat="1" ht="17.25" customHeight="1" x14ac:dyDescent="0.2">
      <c r="A8" s="5"/>
      <c r="C8" s="52" t="s">
        <v>10</v>
      </c>
      <c r="D8" s="62" t="s">
        <v>90</v>
      </c>
    </row>
    <row r="9" spans="1:4" s="46" customFormat="1" ht="17.25" customHeight="1" x14ac:dyDescent="0.2">
      <c r="A9" s="5"/>
      <c r="C9" s="52" t="s">
        <v>11</v>
      </c>
      <c r="D9" s="67" t="s">
        <v>69</v>
      </c>
    </row>
    <row r="10" spans="1:4" s="44" customFormat="1" x14ac:dyDescent="0.2">
      <c r="C10" s="58" t="s">
        <v>12</v>
      </c>
      <c r="D10" s="63" t="s">
        <v>85</v>
      </c>
    </row>
    <row r="11" spans="1:4" s="46" customFormat="1" ht="17.25" customHeight="1" x14ac:dyDescent="0.2">
      <c r="A11" s="5"/>
      <c r="C11" s="52" t="s">
        <v>42</v>
      </c>
      <c r="D11" s="62" t="s">
        <v>70</v>
      </c>
    </row>
    <row r="12" spans="1:4" s="46" customFormat="1" ht="17.25" customHeight="1" x14ac:dyDescent="0.2">
      <c r="A12" s="5"/>
      <c r="C12" s="52" t="s">
        <v>21</v>
      </c>
      <c r="D12" s="62" t="s">
        <v>71</v>
      </c>
    </row>
    <row r="13" spans="1:4" s="46" customFormat="1" ht="17.25" customHeight="1" x14ac:dyDescent="0.2">
      <c r="A13" s="5"/>
      <c r="C13" s="52" t="s">
        <v>22</v>
      </c>
      <c r="D13" s="62" t="s">
        <v>72</v>
      </c>
    </row>
    <row r="14" spans="1:4" s="46" customFormat="1" ht="17.25" customHeight="1" x14ac:dyDescent="0.2">
      <c r="A14" s="5"/>
      <c r="C14" s="52" t="s">
        <v>23</v>
      </c>
      <c r="D14" s="62" t="s">
        <v>87</v>
      </c>
    </row>
    <row r="15" spans="1:4" ht="17.25" customHeight="1" x14ac:dyDescent="0.2">
      <c r="C15" s="52" t="s">
        <v>24</v>
      </c>
      <c r="D15" s="62" t="s">
        <v>88</v>
      </c>
    </row>
    <row r="16" spans="1:4" ht="17.25" customHeight="1" x14ac:dyDescent="0.2">
      <c r="C16" s="52" t="s">
        <v>25</v>
      </c>
      <c r="D16" s="62" t="s">
        <v>89</v>
      </c>
    </row>
    <row r="17" spans="1:4" ht="17.25" customHeight="1" x14ac:dyDescent="0.2">
      <c r="C17" s="52" t="s">
        <v>26</v>
      </c>
      <c r="D17" s="62" t="s">
        <v>73</v>
      </c>
    </row>
    <row r="18" spans="1:4" x14ac:dyDescent="0.2">
      <c r="C18" s="52" t="s">
        <v>44</v>
      </c>
      <c r="D18" s="62" t="s">
        <v>74</v>
      </c>
    </row>
    <row r="19" spans="1:4" x14ac:dyDescent="0.2">
      <c r="C19" s="52" t="s">
        <v>45</v>
      </c>
      <c r="D19" s="62" t="s">
        <v>75</v>
      </c>
    </row>
    <row r="20" spans="1:4" x14ac:dyDescent="0.2">
      <c r="C20" s="52" t="s">
        <v>46</v>
      </c>
      <c r="D20" s="62" t="s">
        <v>76</v>
      </c>
    </row>
    <row r="21" spans="1:4" x14ac:dyDescent="0.2">
      <c r="C21" s="52" t="s">
        <v>47</v>
      </c>
      <c r="D21" s="62" t="s">
        <v>91</v>
      </c>
    </row>
    <row r="22" spans="1:4" ht="25.5" x14ac:dyDescent="0.2">
      <c r="C22" s="52" t="s">
        <v>48</v>
      </c>
      <c r="D22" s="56" t="s">
        <v>82</v>
      </c>
    </row>
    <row r="23" spans="1:4" x14ac:dyDescent="0.2">
      <c r="C23" s="52" t="s">
        <v>49</v>
      </c>
      <c r="D23" s="64" t="s">
        <v>83</v>
      </c>
    </row>
    <row r="24" spans="1:4" ht="17.25" customHeight="1" x14ac:dyDescent="0.2">
      <c r="C24" s="52" t="s">
        <v>50</v>
      </c>
      <c r="D24" s="62" t="s">
        <v>77</v>
      </c>
    </row>
    <row r="25" spans="1:4" ht="25.5" x14ac:dyDescent="0.2">
      <c r="C25" s="52" t="s">
        <v>51</v>
      </c>
      <c r="D25" s="62" t="s">
        <v>84</v>
      </c>
    </row>
    <row r="26" spans="1:4" ht="17.25" customHeight="1" x14ac:dyDescent="0.2">
      <c r="C26" s="52" t="s">
        <v>52</v>
      </c>
      <c r="D26" s="62" t="s">
        <v>78</v>
      </c>
    </row>
    <row r="27" spans="1:4" ht="17.25" customHeight="1" x14ac:dyDescent="0.2">
      <c r="C27" s="52" t="s">
        <v>53</v>
      </c>
      <c r="D27" s="62" t="s">
        <v>79</v>
      </c>
    </row>
    <row r="28" spans="1:4" ht="17.25" customHeight="1" x14ac:dyDescent="0.2">
      <c r="C28" s="52" t="s">
        <v>54</v>
      </c>
      <c r="D28" s="62" t="s">
        <v>93</v>
      </c>
    </row>
    <row r="29" spans="1:4" ht="17.25" customHeight="1" x14ac:dyDescent="0.2">
      <c r="C29" s="52" t="s">
        <v>55</v>
      </c>
      <c r="D29" s="62" t="s">
        <v>92</v>
      </c>
    </row>
    <row r="30" spans="1:4" ht="17.25" customHeight="1" x14ac:dyDescent="0.2">
      <c r="C30" s="59" t="s">
        <v>56</v>
      </c>
      <c r="D30" s="65" t="s">
        <v>86</v>
      </c>
    </row>
    <row r="31" spans="1:4" s="46" customFormat="1" x14ac:dyDescent="0.2">
      <c r="A31" s="48"/>
      <c r="C31" s="59" t="s">
        <v>57</v>
      </c>
      <c r="D31" s="65" t="s">
        <v>80</v>
      </c>
    </row>
    <row r="32" spans="1:4" s="46" customFormat="1" ht="17.25" customHeight="1" thickBot="1" x14ac:dyDescent="0.25">
      <c r="A32" s="48"/>
      <c r="C32" s="60" t="s">
        <v>58</v>
      </c>
      <c r="D32" s="66" t="s">
        <v>81</v>
      </c>
    </row>
    <row r="33" ht="13.5" thickTop="1" x14ac:dyDescent="0.2"/>
  </sheetData>
  <mergeCells count="2">
    <mergeCell ref="C2:D2"/>
    <mergeCell ref="C1:D1"/>
  </mergeCells>
  <phoneticPr fontId="1" type="noConversion"/>
  <printOptions horizontalCentered="1"/>
  <pageMargins left="0.23622047244094491" right="0.23622047244094491" top="0.11811023622047245" bottom="0.1181102362204724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E4" sqref="E4"/>
    </sheetView>
  </sheetViews>
  <sheetFormatPr defaultColWidth="10.7109375" defaultRowHeight="12.75" x14ac:dyDescent="0.2"/>
  <sheetData>
    <row r="1" spans="1:5" ht="18" x14ac:dyDescent="0.25">
      <c r="A1" s="79" t="s">
        <v>40</v>
      </c>
      <c r="B1" s="79"/>
      <c r="C1" s="79"/>
      <c r="D1" s="79"/>
      <c r="E1" s="79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35</v>
      </c>
      <c r="B3" s="61">
        <v>0</v>
      </c>
      <c r="C3" s="61">
        <v>185</v>
      </c>
      <c r="D3" s="61">
        <v>190</v>
      </c>
      <c r="E3" s="61">
        <v>195</v>
      </c>
    </row>
    <row r="4" spans="1:5" ht="20.100000000000001" customHeight="1" x14ac:dyDescent="0.2">
      <c r="A4" s="2" t="s">
        <v>36</v>
      </c>
      <c r="B4" s="3" t="s">
        <v>39</v>
      </c>
      <c r="C4" s="4" t="s">
        <v>41</v>
      </c>
      <c r="D4" s="3" t="s">
        <v>38</v>
      </c>
      <c r="E4" s="3" t="s">
        <v>37</v>
      </c>
    </row>
  </sheetData>
  <mergeCells count="1"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2016-02-21T23:46:00Z</cp:lastPrinted>
  <dcterms:created xsi:type="dcterms:W3CDTF">2011-08-17T00:59:03Z</dcterms:created>
  <dcterms:modified xsi:type="dcterms:W3CDTF">2016-03-07T02:31:39Z</dcterms:modified>
</cp:coreProperties>
</file>