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AT DONG DOAN 2015-2016\ĐIỂM THI ĐUA NĂM HỌC 2015 - 2016\ĐIỂM THI ĐUA KHỐI 11-12\"/>
    </mc:Choice>
  </mc:AlternateContent>
  <bookViews>
    <workbookView xWindow="480" yWindow="225" windowWidth="15195" windowHeight="9540"/>
  </bookViews>
  <sheets>
    <sheet name="Điểm khối sáng" sheetId="1" r:id="rId1"/>
    <sheet name="Diễn giải khối sáng" sheetId="2" r:id="rId2"/>
    <sheet name="Qui định xếp loại" sheetId="3" r:id="rId3"/>
  </sheets>
  <calcPr calcId="162913"/>
</workbook>
</file>

<file path=xl/calcChain.xml><?xml version="1.0" encoding="utf-8"?>
<calcChain xmlns="http://schemas.openxmlformats.org/spreadsheetml/2006/main">
  <c r="AC26" i="1" l="1"/>
  <c r="B20" i="1" l="1"/>
  <c r="B25" i="1"/>
  <c r="M20" i="1" l="1"/>
  <c r="D25" i="1" l="1"/>
  <c r="E25" i="1"/>
  <c r="F25" i="1"/>
  <c r="G25" i="1"/>
  <c r="H25" i="1"/>
  <c r="I25" i="1"/>
  <c r="J25" i="1"/>
  <c r="K25" i="1"/>
  <c r="L25" i="1"/>
  <c r="M25" i="1"/>
  <c r="M27" i="1" s="1"/>
  <c r="M30" i="1" s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E20" i="1"/>
  <c r="F20" i="1"/>
  <c r="G20" i="1"/>
  <c r="H20" i="1"/>
  <c r="I20" i="1"/>
  <c r="J20" i="1"/>
  <c r="K20" i="1"/>
  <c r="L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F27" i="1" l="1"/>
  <c r="N27" i="1"/>
  <c r="P27" i="1"/>
  <c r="O27" i="1" l="1"/>
  <c r="C20" i="1"/>
  <c r="D20" i="1"/>
  <c r="E27" i="1"/>
  <c r="H27" i="1"/>
  <c r="H30" i="1" s="1"/>
  <c r="I27" i="1"/>
  <c r="I30" i="1" s="1"/>
  <c r="J27" i="1"/>
  <c r="J30" i="1" s="1"/>
  <c r="K27" i="1"/>
  <c r="L27" i="1"/>
  <c r="R27" i="1"/>
  <c r="T27" i="1"/>
  <c r="X27" i="1"/>
  <c r="AA27" i="1"/>
  <c r="AB27" i="1"/>
  <c r="AB30" i="1" s="1"/>
  <c r="AC20" i="1"/>
  <c r="AC27" i="1" s="1"/>
  <c r="AC30" i="1" s="1"/>
  <c r="C25" i="1"/>
  <c r="P30" i="1"/>
  <c r="F30" i="1"/>
  <c r="C27" i="1" l="1"/>
  <c r="C30" i="1" s="1"/>
  <c r="AA30" i="1"/>
  <c r="V27" i="1"/>
  <c r="V30" i="1" s="1"/>
  <c r="Z27" i="1"/>
  <c r="Z30" i="1" s="1"/>
  <c r="Y27" i="1"/>
  <c r="Y30" i="1" s="1"/>
  <c r="W27" i="1"/>
  <c r="W30" i="1" s="1"/>
  <c r="U27" i="1"/>
  <c r="U30" i="1" s="1"/>
  <c r="S27" i="1"/>
  <c r="S30" i="1" s="1"/>
  <c r="Q27" i="1"/>
  <c r="Q30" i="1" s="1"/>
  <c r="G27" i="1"/>
  <c r="G30" i="1" s="1"/>
  <c r="D27" i="1"/>
  <c r="D30" i="1" s="1"/>
  <c r="B27" i="1"/>
  <c r="B30" i="1" s="1"/>
  <c r="N30" i="1"/>
  <c r="L30" i="1"/>
  <c r="X30" i="1"/>
  <c r="T30" i="1"/>
  <c r="R30" i="1"/>
  <c r="K30" i="1"/>
  <c r="E30" i="1"/>
  <c r="O30" i="1"/>
  <c r="B29" i="1" l="1"/>
  <c r="D29" i="1"/>
  <c r="F29" i="1"/>
  <c r="H29" i="1"/>
  <c r="J29" i="1"/>
  <c r="L29" i="1"/>
  <c r="N29" i="1"/>
  <c r="P29" i="1"/>
  <c r="R29" i="1"/>
  <c r="T29" i="1"/>
  <c r="V29" i="1"/>
  <c r="X29" i="1"/>
  <c r="Z29" i="1"/>
  <c r="AB29" i="1"/>
  <c r="C29" i="1"/>
  <c r="E29" i="1"/>
  <c r="G29" i="1"/>
  <c r="I29" i="1"/>
  <c r="K29" i="1"/>
  <c r="M29" i="1"/>
  <c r="O29" i="1"/>
  <c r="Q29" i="1"/>
  <c r="S29" i="1"/>
  <c r="U29" i="1"/>
  <c r="W29" i="1"/>
  <c r="Y29" i="1"/>
  <c r="AA29" i="1"/>
  <c r="AC29" i="1"/>
</calcChain>
</file>

<file path=xl/sharedStrings.xml><?xml version="1.0" encoding="utf-8"?>
<sst xmlns="http://schemas.openxmlformats.org/spreadsheetml/2006/main" count="122" uniqueCount="93">
  <si>
    <t>LỚP</t>
  </si>
  <si>
    <t>Đồng phục</t>
  </si>
  <si>
    <t>Sinh hoạt 15'</t>
  </si>
  <si>
    <t>Vắng, trễ</t>
  </si>
  <si>
    <t>Bảng tên h/s</t>
  </si>
  <si>
    <t>Huy hiệu Đoàn</t>
  </si>
  <si>
    <t>12T1</t>
  </si>
  <si>
    <t>12T2</t>
  </si>
  <si>
    <t>12T3</t>
  </si>
  <si>
    <t>12T4</t>
  </si>
  <si>
    <t>12T5</t>
  </si>
  <si>
    <t>12T6</t>
  </si>
  <si>
    <t>12T7</t>
  </si>
  <si>
    <t>PHẦN GHI ĐIỂM</t>
  </si>
  <si>
    <t>DIỄN GIẢI</t>
  </si>
  <si>
    <t>PHẦN GHI LỖI VI PHẠM</t>
  </si>
  <si>
    <t>Giờ B(- 5/B)</t>
  </si>
  <si>
    <t>Giờ C( - 10/C)</t>
  </si>
  <si>
    <t>Giờ D (- 20/D)</t>
  </si>
  <si>
    <t>ĐIỂM THƯỞNG</t>
  </si>
  <si>
    <t>12T8</t>
  </si>
  <si>
    <t>12T9</t>
  </si>
  <si>
    <t>12T10</t>
  </si>
  <si>
    <t>12T11</t>
  </si>
  <si>
    <t>12T12</t>
  </si>
  <si>
    <t>12T13</t>
  </si>
  <si>
    <t>Tổng điểm 
nề nếp</t>
  </si>
  <si>
    <t>Tổng điểm 
học tập</t>
  </si>
  <si>
    <t>Tổng điểm 
thi đua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</si>
  <si>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</si>
  <si>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</si>
  <si>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</si>
  <si>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</si>
  <si>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</si>
  <si>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</si>
  <si>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</si>
  <si>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</si>
  <si>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</si>
  <si>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</si>
  <si>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</si>
  <si>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Sử dụng điện thoại</t>
  </si>
  <si>
    <t>Trốn tiết</t>
  </si>
  <si>
    <t>12T14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</si>
  <si>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</si>
  <si>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</si>
  <si>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</si>
  <si>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</si>
  <si>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</si>
  <si>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</si>
  <si>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</si>
  <si>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</si>
  <si>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</si>
  <si>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</si>
  <si>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</si>
  <si>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</si>
  <si>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</si>
  <si>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</si>
  <si>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 xml:space="preserve">                       LỚP                                           LOẠI</t>
  </si>
  <si>
    <t>Không tắt điện, quạt</t>
  </si>
  <si>
    <t>Cờ đỏ trực muộn, không ghi lỗi, …</t>
  </si>
  <si>
    <t>Gây gổ đánh nhau</t>
  </si>
  <si>
    <t>TUẦN THỨ: 28 - TỪ: 14/03/2016 ĐẾN  19/03/2016                                                                                          LỚP TRỰC: 12T01 - GVCN: TRƯƠNG THỊ MỸ CHÂU</t>
  </si>
  <si>
    <t>T6: vắng 4P; T7: vắng 10P</t>
  </si>
  <si>
    <t>T5: vắng 7P, 1 KP, 2 không sinh hoạt lớp; +30đ thưởng lao động</t>
  </si>
  <si>
    <t>Dép lê, nhuộm tóc</t>
  </si>
  <si>
    <t>T2: vắng 5P; T3: vắng 1P, Vân Oanh nhuộm tóc vàng; T4: 4KP; T5: vắng 3P, 1KP; T7: vắng 1P, 3 không đồng phục, 2 HS vào lớp muộn</t>
  </si>
  <si>
    <t>Ăn quà vặt</t>
  </si>
  <si>
    <t>T4: vắng 2P; T7: vắng 6P</t>
  </si>
  <si>
    <t>T3: vắng 2P</t>
  </si>
  <si>
    <t>T2: vắng 8P; T4: vắng 3P, 3KP</t>
  </si>
  <si>
    <t>T2: vắng 3P, 3KP; T3: vắng 2P; T6: vắng 10P; T7: vắng 8P, 4KP</t>
  </si>
  <si>
    <t xml:space="preserve">T3: vắng 2P, 1 đi học muộn, Tiên + Hiền nhuộm tóc vàng, không thẻ hs; T4: vắng 2P, 2 KP, giờ B môn Hóa (nhiều HS bỏ tiết); T5: vắng 3P, 6KP; T6: vắng 2P, 7 không sinh hoạt, 4 HS cúp tiết Tin; T7: vắng 3P, 6KP, 2 không đồng phục, 4 không sinh hoạt </t>
  </si>
  <si>
    <t>Không nghiêm túc trong tiết học</t>
  </si>
  <si>
    <t>T3: 1KP, giờ B môn Lí (lớp chuẩn bị không tốt), giờ B môn Toán (3 HS không nghiêm túc); T4: vắng 2P, Giang làm việc riêng trong giờ Anh, giờ B môn Lí (lớp không xây dựng bài…); T6: 3P; T7: 6P</t>
  </si>
  <si>
    <t>T4: 3P; T6: 3P;   -30đ không hoàn thành lao động tuần.</t>
  </si>
  <si>
    <t>T5: 8HS không bảng tên; T6: 2P; +25đ thưởng tham gia thi ATGT</t>
  </si>
  <si>
    <t>T3: 1P; T7: 1P; +20đ thưởng tham gia thi ATGT</t>
  </si>
  <si>
    <t>T2: 2P; T3: 2P; T6: 5P, 2 đi học muộn; +20đ thưởng tham gia thi ATGT</t>
  </si>
  <si>
    <t>T2: 3P; T3; 1P, 1KP; T4: 3P, 4KP; T5: giờ B môn Toán (nhiều HS vô ý thức); T6: 2P; T7: 6P, SH15' lớp rất ồn, Hải + Bích ăn quà vặt; +25đ thưởng tham gia thi ATGT</t>
  </si>
  <si>
    <t>T2: 1P, giờ B môn Anh (7HS không mang SGK); T3: 1P; T4: 4P, 1KP, 4 vào học muộn; T5: 1P; T7: 3P, cờ đỏ trực không ghi lỗi 11A4; +25đ thưởng tham gia thi ATGT</t>
  </si>
  <si>
    <t>GOOD; +20đ thưởng tham gia thi ATGT</t>
  </si>
  <si>
    <t>T2: 2P, lớp ồn; T4: 4P; T5: 2P; T6: 2P; +20đ thưởng tham gia thi ATGT</t>
  </si>
  <si>
    <t>T2: 2 không mặc áo dài, 1P; T3: 1 HS đi học muộn; T4: 2 đi học muộn, 1P; T5: 1P; T6: 4P, giờ D Tiếng Anh ( Nhân gian lận trong thi cử); T7: 2P, lớp ồn; +20đ thưởng tham gia thi ATGT</t>
  </si>
  <si>
    <t>GOOD; +30đ thưởng tham gia thi ATGT</t>
  </si>
  <si>
    <t>T2: 3P; T5: 2P; T6: 2P; T7: 1P; +30đ thưởng tham gia thi ATGT</t>
  </si>
  <si>
    <t>T2: 2P; T6: 1P; T7: 1P; +20đ thưởng tham gia thi ATGT</t>
  </si>
  <si>
    <t>T2: 2P; T4: 2P, 2 HS sinh hoạt trễ; T5: 1KP; T6: 1P; T7: 1P; +20đ thưởng tham gia thi ATGT; +30đ thưởng lao động tuần</t>
  </si>
  <si>
    <t>T3: 1P; T4: 1P, 2 không đồng phục; T6: 1P</t>
  </si>
  <si>
    <t>T3: 1P; T4: 4P, 3 HS cúp tiết; T5: 1P, 19 không bảng tên; T6: 4P; T7: 5P</t>
  </si>
  <si>
    <t>T3: 3 HS không sinh hoạt; T5: 5P, 3 không sinh hoạt, 4 HS không nghiêm túc trong giờ Tin; T6: 11P, 1 HS đi học muộn; T7: 2P</t>
  </si>
  <si>
    <t>T3: 2P; T4: giờ B Công Nghệ (Dũng thái độ học không tốt), 5P; T6: 2P</t>
  </si>
  <si>
    <t>T2: 1P; T3: giờ B môn Lí (Long, Cường, Hòa nói chuyện, Ngọc ngủ trong giờ học); T4 : 3 không đồng phục -15đ không sinh hoạt; T6: 1P, 1 không đồng phục, T7: 1P; +30đ thưởng tham gia thi ATGT</t>
  </si>
  <si>
    <t>T2: giờ C môn Công Nghệ ( lớp trực nhật bẩn, không học bài cũ), 1 không đồng phục; T3: 1P, giờ B môn Tiếng Anh (21/28 HS không học bài cũ); T4: 2P; T5: 1P; +25đ thưởng tham gia thi ATGT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</si>
</sst>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Arial"/>
      <family val="2"/>
      <charset val="163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b/>
      <sz val="8"/>
      <name val="Times New Roman"/>
      <family val="1"/>
      <charset val="163"/>
    </font>
    <font>
      <sz val="8"/>
      <name val="Times New Roman"/>
      <family val="1"/>
      <charset val="163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 diagonalDown="1">
      <left style="double">
        <color indexed="64"/>
      </left>
      <right style="double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/>
    <xf numFmtId="0" fontId="10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6" fillId="0" borderId="0" xfId="0" applyFont="1"/>
    <xf numFmtId="0" fontId="11" fillId="0" borderId="0" xfId="0" applyFont="1"/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0" xfId="0" applyFont="1" applyBorder="1" applyAlignment="1"/>
    <xf numFmtId="0" fontId="7" fillId="0" borderId="34" xfId="0" applyFont="1" applyBorder="1"/>
    <xf numFmtId="0" fontId="7" fillId="0" borderId="0" xfId="0" applyFont="1" applyBorder="1"/>
    <xf numFmtId="0" fontId="6" fillId="0" borderId="35" xfId="0" applyFont="1" applyBorder="1"/>
    <xf numFmtId="0" fontId="7" fillId="0" borderId="9" xfId="0" applyFont="1" applyBorder="1"/>
    <xf numFmtId="0" fontId="6" fillId="0" borderId="16" xfId="0" applyFont="1" applyBorder="1"/>
    <xf numFmtId="0" fontId="11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 shrinkToFit="1"/>
    </xf>
    <xf numFmtId="0" fontId="7" fillId="0" borderId="7" xfId="0" quotePrefix="1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/>
    <xf numFmtId="0" fontId="7" fillId="0" borderId="2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9" fontId="7" fillId="0" borderId="7" xfId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5" fillId="0" borderId="2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shrinkToFi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9" xfId="0" applyFont="1" applyBorder="1" applyAlignment="1">
      <alignment wrapText="1"/>
    </xf>
    <xf numFmtId="0" fontId="9" fillId="0" borderId="40" xfId="0" applyFont="1" applyBorder="1" applyAlignment="1">
      <alignment wrapText="1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22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3">
    <dxf>
      <font>
        <b/>
        <i val="0"/>
        <color rgb="FFFF0000"/>
      </font>
    </dxf>
    <dxf>
      <font>
        <b/>
        <i val="0"/>
      </font>
      <fill>
        <patternFill>
          <bgColor theme="9" tint="0.59996337778862885"/>
        </patternFill>
      </fill>
    </dxf>
    <dxf>
      <font>
        <b/>
        <i/>
        <u/>
        <name val="Cambria"/>
        <scheme val="none"/>
      </font>
      <fill>
        <patternFill>
          <bgColor rgb="FF92D050"/>
        </patternFill>
      </fill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zoomScale="115" zoomScaleNormal="115" workbookViewId="0">
      <pane xSplit="1" ySplit="5" topLeftCell="B18" activePane="bottomRight" state="frozen"/>
      <selection pane="topRight" activeCell="C1" sqref="C1"/>
      <selection pane="bottomLeft" activeCell="A6" sqref="A6"/>
      <selection pane="bottomRight" activeCell="AC27" sqref="AC27"/>
    </sheetView>
  </sheetViews>
  <sheetFormatPr defaultRowHeight="12.75" x14ac:dyDescent="0.2"/>
  <cols>
    <col min="1" max="1" width="13.7109375" style="5" customWidth="1"/>
    <col min="2" max="29" width="4.5703125" style="5" customWidth="1"/>
    <col min="30" max="16384" width="9.140625" style="5"/>
  </cols>
  <sheetData>
    <row r="1" spans="1:29" ht="18.75" x14ac:dyDescent="0.2">
      <c r="A1" s="77" t="s">
        <v>61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</row>
    <row r="2" spans="1:29" ht="18.75" x14ac:dyDescent="0.3">
      <c r="A2" s="80" t="s">
        <v>13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 ht="13.5" thickBot="1" x14ac:dyDescent="0.25"/>
    <row r="4" spans="1:29" ht="13.5" thickTop="1" x14ac:dyDescent="0.2">
      <c r="A4" s="83" t="s">
        <v>57</v>
      </c>
      <c r="B4" s="85" t="s">
        <v>6</v>
      </c>
      <c r="C4" s="81" t="s">
        <v>7</v>
      </c>
      <c r="D4" s="81" t="s">
        <v>8</v>
      </c>
      <c r="E4" s="81" t="s">
        <v>9</v>
      </c>
      <c r="F4" s="81" t="s">
        <v>10</v>
      </c>
      <c r="G4" s="81" t="s">
        <v>11</v>
      </c>
      <c r="H4" s="81" t="s">
        <v>12</v>
      </c>
      <c r="I4" s="81" t="s">
        <v>20</v>
      </c>
      <c r="J4" s="81" t="s">
        <v>21</v>
      </c>
      <c r="K4" s="81" t="s">
        <v>22</v>
      </c>
      <c r="L4" s="81" t="s">
        <v>23</v>
      </c>
      <c r="M4" s="81" t="s">
        <v>24</v>
      </c>
      <c r="N4" s="81" t="s">
        <v>25</v>
      </c>
      <c r="O4" s="81" t="s">
        <v>42</v>
      </c>
      <c r="P4" s="81" t="s">
        <v>43</v>
      </c>
      <c r="Q4" s="81" t="s">
        <v>44</v>
      </c>
      <c r="R4" s="81" t="s">
        <v>45</v>
      </c>
      <c r="S4" s="81" t="s">
        <v>46</v>
      </c>
      <c r="T4" s="81" t="s">
        <v>47</v>
      </c>
      <c r="U4" s="81" t="s">
        <v>48</v>
      </c>
      <c r="V4" s="87" t="s">
        <v>49</v>
      </c>
      <c r="W4" s="81" t="s">
        <v>50</v>
      </c>
      <c r="X4" s="81" t="s">
        <v>51</v>
      </c>
      <c r="Y4" s="81" t="s">
        <v>52</v>
      </c>
      <c r="Z4" s="81" t="s">
        <v>53</v>
      </c>
      <c r="AA4" s="81" t="s">
        <v>54</v>
      </c>
      <c r="AB4" s="81" t="s">
        <v>55</v>
      </c>
      <c r="AC4" s="78" t="s">
        <v>56</v>
      </c>
    </row>
    <row r="5" spans="1:29" ht="13.5" thickBot="1" x14ac:dyDescent="0.25">
      <c r="A5" s="84"/>
      <c r="B5" s="86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8"/>
      <c r="W5" s="82"/>
      <c r="X5" s="82"/>
      <c r="Y5" s="82"/>
      <c r="Z5" s="82"/>
      <c r="AA5" s="82"/>
      <c r="AB5" s="82"/>
      <c r="AC5" s="79"/>
    </row>
    <row r="6" spans="1:29" ht="18.95" customHeight="1" thickTop="1" x14ac:dyDescent="0.2">
      <c r="A6" s="6" t="s">
        <v>3</v>
      </c>
      <c r="B6" s="7">
        <v>-8</v>
      </c>
      <c r="C6" s="8">
        <v>-14</v>
      </c>
      <c r="D6" s="8">
        <v>-2</v>
      </c>
      <c r="E6" s="8">
        <v>-26</v>
      </c>
      <c r="F6" s="8">
        <v>-12</v>
      </c>
      <c r="G6" s="8">
        <v>-58</v>
      </c>
      <c r="H6" s="8">
        <v>-84</v>
      </c>
      <c r="I6" s="8">
        <v>-39</v>
      </c>
      <c r="J6" s="8">
        <v>-16</v>
      </c>
      <c r="K6" s="8">
        <v>-3</v>
      </c>
      <c r="L6" s="8">
        <v>-15</v>
      </c>
      <c r="M6" s="8">
        <v>-20</v>
      </c>
      <c r="N6" s="8">
        <v>-9</v>
      </c>
      <c r="O6" s="8">
        <v>-6</v>
      </c>
      <c r="P6" s="8">
        <v>-2</v>
      </c>
      <c r="Q6" s="8">
        <v>-2</v>
      </c>
      <c r="R6" s="8">
        <v>-13</v>
      </c>
      <c r="S6" s="9">
        <v>-39</v>
      </c>
      <c r="T6" s="9">
        <v>-23</v>
      </c>
      <c r="U6" s="10"/>
      <c r="V6" s="10">
        <v>-10</v>
      </c>
      <c r="W6" s="10">
        <v>-15</v>
      </c>
      <c r="X6" s="10"/>
      <c r="Y6" s="10">
        <v>-8</v>
      </c>
      <c r="Z6" s="8">
        <v>-3</v>
      </c>
      <c r="AA6" s="8">
        <v>-4</v>
      </c>
      <c r="AB6" s="8">
        <v>-4</v>
      </c>
      <c r="AC6" s="11">
        <v>-11</v>
      </c>
    </row>
    <row r="7" spans="1:29" ht="18.95" customHeight="1" x14ac:dyDescent="0.2">
      <c r="A7" s="12" t="s">
        <v>29</v>
      </c>
      <c r="B7" s="1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4"/>
      <c r="T7" s="14"/>
      <c r="U7" s="10"/>
      <c r="V7" s="10"/>
      <c r="W7" s="10"/>
      <c r="X7" s="10"/>
      <c r="Y7" s="10"/>
      <c r="Z7" s="10"/>
      <c r="AA7" s="10"/>
      <c r="AB7" s="10"/>
      <c r="AC7" s="15"/>
    </row>
    <row r="8" spans="1:29" ht="18.95" customHeight="1" x14ac:dyDescent="0.2">
      <c r="A8" s="16" t="s">
        <v>1</v>
      </c>
      <c r="B8" s="13"/>
      <c r="C8" s="10"/>
      <c r="D8" s="10"/>
      <c r="E8" s="10"/>
      <c r="F8" s="10"/>
      <c r="G8" s="10"/>
      <c r="H8" s="10">
        <v>-4</v>
      </c>
      <c r="I8" s="10">
        <v>-6</v>
      </c>
      <c r="J8" s="10"/>
      <c r="K8" s="10">
        <v>-4</v>
      </c>
      <c r="L8" s="10"/>
      <c r="M8" s="10"/>
      <c r="N8" s="10"/>
      <c r="O8" s="10"/>
      <c r="P8" s="10"/>
      <c r="Q8" s="10"/>
      <c r="R8" s="10"/>
      <c r="S8" s="14"/>
      <c r="T8" s="14"/>
      <c r="U8" s="10"/>
      <c r="V8" s="10"/>
      <c r="W8" s="10">
        <v>-4</v>
      </c>
      <c r="X8" s="10"/>
      <c r="Y8" s="10"/>
      <c r="Z8" s="10">
        <v>-8</v>
      </c>
      <c r="AA8" s="10">
        <v>-2</v>
      </c>
      <c r="AB8" s="10"/>
      <c r="AC8" s="15"/>
    </row>
    <row r="9" spans="1:29" ht="18.95" customHeight="1" x14ac:dyDescent="0.2">
      <c r="A9" s="16" t="s">
        <v>5</v>
      </c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4"/>
      <c r="T9" s="14"/>
      <c r="U9" s="10"/>
      <c r="V9" s="10"/>
      <c r="W9" s="10"/>
      <c r="X9" s="10"/>
      <c r="Y9" s="10"/>
      <c r="Z9" s="10"/>
      <c r="AA9" s="10"/>
      <c r="AB9" s="10"/>
      <c r="AC9" s="15"/>
    </row>
    <row r="10" spans="1:29" ht="18.95" customHeight="1" x14ac:dyDescent="0.2">
      <c r="A10" s="16" t="s">
        <v>4</v>
      </c>
      <c r="B10" s="13"/>
      <c r="C10" s="10"/>
      <c r="D10" s="10"/>
      <c r="E10" s="10"/>
      <c r="F10" s="10"/>
      <c r="G10" s="10"/>
      <c r="H10" s="10">
        <v>-2</v>
      </c>
      <c r="I10" s="10"/>
      <c r="J10" s="10"/>
      <c r="K10" s="10"/>
      <c r="L10" s="10">
        <v>-38</v>
      </c>
      <c r="M10" s="10"/>
      <c r="N10" s="10"/>
      <c r="O10" s="10"/>
      <c r="P10" s="10">
        <v>-16</v>
      </c>
      <c r="Q10" s="10"/>
      <c r="R10" s="10"/>
      <c r="S10" s="14"/>
      <c r="T10" s="14"/>
      <c r="U10" s="10"/>
      <c r="V10" s="10"/>
      <c r="W10" s="10"/>
      <c r="X10" s="10"/>
      <c r="Y10" s="10"/>
      <c r="Z10" s="10"/>
      <c r="AA10" s="10"/>
      <c r="AB10" s="10"/>
      <c r="AC10" s="15"/>
    </row>
    <row r="11" spans="1:29" ht="18.95" customHeight="1" x14ac:dyDescent="0.2">
      <c r="A11" s="16" t="s">
        <v>64</v>
      </c>
      <c r="B11" s="13"/>
      <c r="C11" s="10"/>
      <c r="D11" s="10"/>
      <c r="E11" s="10"/>
      <c r="F11" s="10"/>
      <c r="G11" s="10"/>
      <c r="H11" s="10">
        <v>-4</v>
      </c>
      <c r="I11" s="10">
        <v>-2</v>
      </c>
      <c r="J11" s="10"/>
      <c r="K11" s="10"/>
      <c r="L11" s="10"/>
      <c r="M11" s="10"/>
      <c r="N11" s="10"/>
      <c r="O11" s="10"/>
      <c r="P11" s="10"/>
      <c r="Q11" s="10"/>
      <c r="R11" s="10"/>
      <c r="S11" s="14"/>
      <c r="T11" s="14"/>
      <c r="U11" s="10"/>
      <c r="V11" s="10"/>
      <c r="W11" s="10"/>
      <c r="X11" s="10"/>
      <c r="Y11" s="10"/>
      <c r="Z11" s="10"/>
      <c r="AA11" s="10"/>
      <c r="AB11" s="10"/>
      <c r="AC11" s="15"/>
    </row>
    <row r="12" spans="1:29" ht="18.95" customHeight="1" x14ac:dyDescent="0.2">
      <c r="A12" s="12" t="s">
        <v>2</v>
      </c>
      <c r="B12" s="13"/>
      <c r="C12" s="10"/>
      <c r="D12" s="10"/>
      <c r="E12" s="10"/>
      <c r="F12" s="10">
        <v>-4</v>
      </c>
      <c r="G12" s="10"/>
      <c r="H12" s="10">
        <v>-22</v>
      </c>
      <c r="I12" s="10"/>
      <c r="J12" s="10"/>
      <c r="K12" s="10"/>
      <c r="L12" s="10"/>
      <c r="M12" s="10">
        <v>-12</v>
      </c>
      <c r="N12" s="10"/>
      <c r="O12" s="10"/>
      <c r="P12" s="10"/>
      <c r="Q12" s="10"/>
      <c r="R12" s="10"/>
      <c r="S12" s="14">
        <v>-5</v>
      </c>
      <c r="T12" s="14"/>
      <c r="U12" s="10"/>
      <c r="V12" s="10">
        <v>-5</v>
      </c>
      <c r="W12" s="10">
        <v>-5</v>
      </c>
      <c r="X12" s="10"/>
      <c r="Y12" s="10"/>
      <c r="Z12" s="10">
        <v>-15</v>
      </c>
      <c r="AA12" s="10"/>
      <c r="AB12" s="10"/>
      <c r="AC12" s="15">
        <v>-4</v>
      </c>
    </row>
    <row r="13" spans="1:29" ht="23.25" customHeight="1" x14ac:dyDescent="0.2">
      <c r="A13" s="12" t="s">
        <v>72</v>
      </c>
      <c r="B13" s="13"/>
      <c r="C13" s="10"/>
      <c r="D13" s="10"/>
      <c r="E13" s="10"/>
      <c r="F13" s="10"/>
      <c r="G13" s="10"/>
      <c r="H13" s="10"/>
      <c r="I13" s="10"/>
      <c r="J13" s="10">
        <v>-2</v>
      </c>
      <c r="K13" s="10"/>
      <c r="L13" s="10"/>
      <c r="M13" s="10">
        <v>-8</v>
      </c>
      <c r="N13" s="10"/>
      <c r="O13" s="10"/>
      <c r="P13" s="10"/>
      <c r="Q13" s="10"/>
      <c r="R13" s="10"/>
      <c r="S13" s="14"/>
      <c r="T13" s="14"/>
      <c r="U13" s="10"/>
      <c r="V13" s="10"/>
      <c r="W13" s="10"/>
      <c r="X13" s="10"/>
      <c r="Y13" s="10"/>
      <c r="Z13" s="10"/>
      <c r="AA13" s="10"/>
      <c r="AB13" s="10"/>
      <c r="AC13" s="15"/>
    </row>
    <row r="14" spans="1:29" ht="19.5" customHeight="1" x14ac:dyDescent="0.2">
      <c r="A14" s="12" t="s">
        <v>66</v>
      </c>
      <c r="B14" s="1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4">
        <v>-4</v>
      </c>
      <c r="T14" s="14"/>
      <c r="U14" s="10"/>
      <c r="V14" s="10"/>
      <c r="W14" s="10"/>
      <c r="X14" s="50"/>
      <c r="Y14" s="10"/>
      <c r="Z14" s="10"/>
      <c r="AA14" s="10"/>
      <c r="AB14" s="10"/>
      <c r="AC14" s="15"/>
    </row>
    <row r="15" spans="1:29" ht="18.95" customHeight="1" x14ac:dyDescent="0.2">
      <c r="A15" s="16" t="s">
        <v>41</v>
      </c>
      <c r="B15" s="13"/>
      <c r="C15" s="10"/>
      <c r="D15" s="10"/>
      <c r="E15" s="10"/>
      <c r="F15" s="10"/>
      <c r="G15" s="10"/>
      <c r="H15" s="10">
        <v>-20</v>
      </c>
      <c r="I15" s="10"/>
      <c r="J15" s="10"/>
      <c r="K15" s="10"/>
      <c r="L15" s="10">
        <v>-15</v>
      </c>
      <c r="M15" s="10"/>
      <c r="N15" s="10"/>
      <c r="O15" s="10"/>
      <c r="P15" s="10"/>
      <c r="Q15" s="10"/>
      <c r="R15" s="10"/>
      <c r="S15" s="14"/>
      <c r="T15" s="14"/>
      <c r="U15" s="10"/>
      <c r="V15" s="10"/>
      <c r="W15" s="10"/>
      <c r="X15" s="10"/>
      <c r="Y15" s="10"/>
      <c r="Z15" s="10"/>
      <c r="AA15" s="10"/>
      <c r="AB15" s="10"/>
      <c r="AC15" s="15"/>
    </row>
    <row r="16" spans="1:29" ht="22.5" x14ac:dyDescent="0.2">
      <c r="A16" s="12" t="s">
        <v>59</v>
      </c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71"/>
      <c r="N16" s="10"/>
      <c r="O16" s="10"/>
      <c r="P16" s="10"/>
      <c r="Q16" s="10"/>
      <c r="R16" s="10"/>
      <c r="S16" s="14"/>
      <c r="T16" s="14">
        <v>-10</v>
      </c>
      <c r="U16" s="10"/>
      <c r="V16" s="10"/>
      <c r="W16" s="10"/>
      <c r="X16" s="10"/>
      <c r="Y16" s="10"/>
      <c r="Z16" s="10"/>
      <c r="AA16" s="10"/>
      <c r="AB16" s="10"/>
      <c r="AC16" s="15"/>
    </row>
    <row r="17" spans="1:29" ht="18.95" customHeight="1" x14ac:dyDescent="0.2">
      <c r="A17" s="16" t="s">
        <v>40</v>
      </c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4"/>
      <c r="T17" s="14"/>
      <c r="U17" s="10"/>
      <c r="V17" s="10"/>
      <c r="W17" s="10"/>
      <c r="X17" s="10"/>
      <c r="Y17" s="10"/>
      <c r="Z17" s="10"/>
      <c r="AA17" s="10"/>
      <c r="AB17" s="10"/>
      <c r="AC17" s="15"/>
    </row>
    <row r="18" spans="1:29" ht="18.95" customHeight="1" x14ac:dyDescent="0.2">
      <c r="A18" s="16" t="s">
        <v>58</v>
      </c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4"/>
      <c r="T18" s="14"/>
      <c r="U18" s="10"/>
      <c r="V18" s="10"/>
      <c r="W18" s="10"/>
      <c r="X18" s="10"/>
      <c r="Y18" s="10"/>
      <c r="Z18" s="10"/>
      <c r="AA18" s="10"/>
      <c r="AB18" s="10"/>
      <c r="AC18" s="15"/>
    </row>
    <row r="19" spans="1:29" s="64" customFormat="1" ht="18.75" customHeight="1" thickBot="1" x14ac:dyDescent="0.25">
      <c r="A19" s="59" t="s">
        <v>60</v>
      </c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2"/>
      <c r="T19" s="62"/>
      <c r="U19" s="61"/>
      <c r="V19" s="61"/>
      <c r="W19" s="61"/>
      <c r="X19" s="61"/>
      <c r="Y19" s="61"/>
      <c r="Z19" s="61"/>
      <c r="AA19" s="61"/>
      <c r="AB19" s="61"/>
      <c r="AC19" s="63"/>
    </row>
    <row r="20" spans="1:29" ht="23.25" customHeight="1" thickTop="1" thickBot="1" x14ac:dyDescent="0.25">
      <c r="A20" s="22" t="s">
        <v>26</v>
      </c>
      <c r="B20" s="23">
        <f>100+SUM(B6:B19)</f>
        <v>92</v>
      </c>
      <c r="C20" s="23">
        <f t="shared" ref="C20:AC20" si="0">100+SUM(C6:C19)</f>
        <v>86</v>
      </c>
      <c r="D20" s="23">
        <f t="shared" si="0"/>
        <v>98</v>
      </c>
      <c r="E20" s="23">
        <f t="shared" si="0"/>
        <v>74</v>
      </c>
      <c r="F20" s="23">
        <f t="shared" si="0"/>
        <v>84</v>
      </c>
      <c r="G20" s="23">
        <f t="shared" si="0"/>
        <v>42</v>
      </c>
      <c r="H20" s="23">
        <f t="shared" si="0"/>
        <v>-36</v>
      </c>
      <c r="I20" s="23">
        <f t="shared" si="0"/>
        <v>53</v>
      </c>
      <c r="J20" s="23">
        <f t="shared" si="0"/>
        <v>82</v>
      </c>
      <c r="K20" s="23">
        <f t="shared" si="0"/>
        <v>93</v>
      </c>
      <c r="L20" s="23">
        <f t="shared" si="0"/>
        <v>32</v>
      </c>
      <c r="M20" s="23">
        <f>100+SUM(M6:M19)</f>
        <v>60</v>
      </c>
      <c r="N20" s="23">
        <f t="shared" si="0"/>
        <v>91</v>
      </c>
      <c r="O20" s="23">
        <f t="shared" si="0"/>
        <v>94</v>
      </c>
      <c r="P20" s="23">
        <f t="shared" si="0"/>
        <v>82</v>
      </c>
      <c r="Q20" s="23">
        <f t="shared" si="0"/>
        <v>98</v>
      </c>
      <c r="R20" s="23">
        <f t="shared" si="0"/>
        <v>87</v>
      </c>
      <c r="S20" s="23">
        <f t="shared" si="0"/>
        <v>52</v>
      </c>
      <c r="T20" s="23">
        <f t="shared" si="0"/>
        <v>67</v>
      </c>
      <c r="U20" s="23">
        <f t="shared" si="0"/>
        <v>100</v>
      </c>
      <c r="V20" s="23">
        <f t="shared" si="0"/>
        <v>85</v>
      </c>
      <c r="W20" s="23">
        <f t="shared" si="0"/>
        <v>76</v>
      </c>
      <c r="X20" s="23">
        <f t="shared" si="0"/>
        <v>100</v>
      </c>
      <c r="Y20" s="23">
        <f t="shared" si="0"/>
        <v>92</v>
      </c>
      <c r="Z20" s="23">
        <f t="shared" si="0"/>
        <v>74</v>
      </c>
      <c r="AA20" s="23">
        <f t="shared" si="0"/>
        <v>94</v>
      </c>
      <c r="AB20" s="23">
        <f t="shared" si="0"/>
        <v>96</v>
      </c>
      <c r="AC20" s="25">
        <f t="shared" si="0"/>
        <v>85</v>
      </c>
    </row>
    <row r="21" spans="1:29" ht="18.95" customHeight="1" thickTop="1" x14ac:dyDescent="0.2">
      <c r="A21" s="6" t="s">
        <v>30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"/>
      <c r="T21" s="9"/>
      <c r="U21" s="8"/>
      <c r="V21" s="8"/>
      <c r="W21" s="8"/>
      <c r="X21" s="8"/>
      <c r="Y21" s="8"/>
      <c r="Z21" s="8"/>
      <c r="AA21" s="8"/>
      <c r="AB21" s="8"/>
      <c r="AC21" s="11"/>
    </row>
    <row r="22" spans="1:29" ht="18.95" customHeight="1" x14ac:dyDescent="0.2">
      <c r="A22" s="16" t="s">
        <v>16</v>
      </c>
      <c r="B22" s="13"/>
      <c r="C22" s="10"/>
      <c r="D22" s="10"/>
      <c r="E22" s="10"/>
      <c r="F22" s="10"/>
      <c r="G22" s="10"/>
      <c r="H22" s="10">
        <v>-5</v>
      </c>
      <c r="I22" s="10"/>
      <c r="J22" s="10">
        <v>-15</v>
      </c>
      <c r="K22" s="10"/>
      <c r="L22" s="10"/>
      <c r="M22" s="10"/>
      <c r="N22" s="10">
        <v>-5</v>
      </c>
      <c r="O22" s="10"/>
      <c r="P22" s="10"/>
      <c r="Q22" s="10"/>
      <c r="R22" s="10"/>
      <c r="S22" s="14">
        <v>-5</v>
      </c>
      <c r="T22" s="14">
        <v>-5</v>
      </c>
      <c r="U22" s="10"/>
      <c r="V22" s="10"/>
      <c r="W22" s="10"/>
      <c r="X22" s="10"/>
      <c r="Y22" s="10"/>
      <c r="Z22" s="10">
        <v>-5</v>
      </c>
      <c r="AA22" s="10">
        <v>-5</v>
      </c>
      <c r="AB22" s="10"/>
      <c r="AC22" s="15"/>
    </row>
    <row r="23" spans="1:29" ht="18.95" customHeight="1" x14ac:dyDescent="0.2">
      <c r="A23" s="16" t="s">
        <v>17</v>
      </c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4"/>
      <c r="T23" s="14"/>
      <c r="U23" s="10"/>
      <c r="V23" s="10"/>
      <c r="W23" s="10"/>
      <c r="X23" s="10"/>
      <c r="Y23" s="10"/>
      <c r="Z23" s="10"/>
      <c r="AA23" s="10">
        <v>-10</v>
      </c>
      <c r="AB23" s="10"/>
      <c r="AC23" s="15"/>
    </row>
    <row r="24" spans="1:29" ht="18.95" customHeight="1" thickBot="1" x14ac:dyDescent="0.25">
      <c r="A24" s="17" t="s">
        <v>18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  <c r="T24" s="20"/>
      <c r="U24" s="19"/>
      <c r="V24" s="19"/>
      <c r="W24" s="19">
        <v>-20</v>
      </c>
      <c r="X24" s="19"/>
      <c r="Y24" s="19"/>
      <c r="Z24" s="19"/>
      <c r="AA24" s="19"/>
      <c r="AB24" s="19"/>
      <c r="AC24" s="21"/>
    </row>
    <row r="25" spans="1:29" ht="23.25" customHeight="1" thickTop="1" thickBot="1" x14ac:dyDescent="0.25">
      <c r="A25" s="22" t="s">
        <v>27</v>
      </c>
      <c r="B25" s="23">
        <f>100+SUM(B21:B24)</f>
        <v>100</v>
      </c>
      <c r="C25" s="23">
        <f t="shared" ref="C25:AC25" si="1">100+SUM(C21:C24)</f>
        <v>100</v>
      </c>
      <c r="D25" s="23">
        <f t="shared" si="1"/>
        <v>100</v>
      </c>
      <c r="E25" s="23">
        <f t="shared" si="1"/>
        <v>100</v>
      </c>
      <c r="F25" s="23">
        <f t="shared" si="1"/>
        <v>100</v>
      </c>
      <c r="G25" s="23">
        <f t="shared" si="1"/>
        <v>100</v>
      </c>
      <c r="H25" s="23">
        <f t="shared" si="1"/>
        <v>95</v>
      </c>
      <c r="I25" s="23">
        <f t="shared" si="1"/>
        <v>100</v>
      </c>
      <c r="J25" s="23">
        <f t="shared" si="1"/>
        <v>85</v>
      </c>
      <c r="K25" s="23">
        <f t="shared" si="1"/>
        <v>100</v>
      </c>
      <c r="L25" s="23">
        <f t="shared" si="1"/>
        <v>100</v>
      </c>
      <c r="M25" s="23">
        <f t="shared" si="1"/>
        <v>100</v>
      </c>
      <c r="N25" s="23">
        <f t="shared" si="1"/>
        <v>95</v>
      </c>
      <c r="O25" s="23">
        <f t="shared" si="1"/>
        <v>100</v>
      </c>
      <c r="P25" s="23">
        <f t="shared" si="1"/>
        <v>100</v>
      </c>
      <c r="Q25" s="23">
        <f t="shared" si="1"/>
        <v>100</v>
      </c>
      <c r="R25" s="23">
        <f t="shared" si="1"/>
        <v>100</v>
      </c>
      <c r="S25" s="23">
        <f t="shared" si="1"/>
        <v>95</v>
      </c>
      <c r="T25" s="23">
        <f t="shared" si="1"/>
        <v>95</v>
      </c>
      <c r="U25" s="23">
        <f t="shared" si="1"/>
        <v>100</v>
      </c>
      <c r="V25" s="23">
        <f t="shared" si="1"/>
        <v>100</v>
      </c>
      <c r="W25" s="23">
        <f t="shared" si="1"/>
        <v>80</v>
      </c>
      <c r="X25" s="23">
        <f t="shared" si="1"/>
        <v>100</v>
      </c>
      <c r="Y25" s="23">
        <f t="shared" si="1"/>
        <v>100</v>
      </c>
      <c r="Z25" s="23">
        <f t="shared" si="1"/>
        <v>95</v>
      </c>
      <c r="AA25" s="23">
        <f t="shared" si="1"/>
        <v>85</v>
      </c>
      <c r="AB25" s="23">
        <f t="shared" si="1"/>
        <v>100</v>
      </c>
      <c r="AC25" s="31">
        <f t="shared" si="1"/>
        <v>100</v>
      </c>
    </row>
    <row r="26" spans="1:29" ht="18.95" customHeight="1" thickTop="1" thickBot="1" x14ac:dyDescent="0.25">
      <c r="A26" s="26" t="s">
        <v>19</v>
      </c>
      <c r="B26" s="72"/>
      <c r="C26" s="70"/>
      <c r="D26" s="70"/>
      <c r="E26" s="73"/>
      <c r="F26" s="73">
        <v>30</v>
      </c>
      <c r="G26" s="73"/>
      <c r="H26" s="73"/>
      <c r="I26" s="73"/>
      <c r="J26" s="70"/>
      <c r="K26" s="70"/>
      <c r="L26" s="73"/>
      <c r="M26" s="73"/>
      <c r="N26" s="70"/>
      <c r="O26" s="73">
        <v>-30</v>
      </c>
      <c r="P26" s="91">
        <v>25</v>
      </c>
      <c r="Q26" s="91">
        <v>20</v>
      </c>
      <c r="R26" s="91">
        <v>20</v>
      </c>
      <c r="S26" s="91">
        <v>25</v>
      </c>
      <c r="T26" s="91">
        <v>25</v>
      </c>
      <c r="U26" s="91">
        <v>20</v>
      </c>
      <c r="V26" s="91">
        <v>20</v>
      </c>
      <c r="W26" s="91">
        <v>20</v>
      </c>
      <c r="X26" s="91">
        <v>30</v>
      </c>
      <c r="Y26" s="91">
        <v>30</v>
      </c>
      <c r="Z26" s="91">
        <v>30</v>
      </c>
      <c r="AA26" s="91">
        <v>25</v>
      </c>
      <c r="AB26" s="91">
        <v>20</v>
      </c>
      <c r="AC26" s="74">
        <f>20+30</f>
        <v>50</v>
      </c>
    </row>
    <row r="27" spans="1:29" ht="22.5" customHeight="1" thickTop="1" thickBot="1" x14ac:dyDescent="0.25">
      <c r="A27" s="22" t="s">
        <v>28</v>
      </c>
      <c r="B27" s="23">
        <f>SUM(B20,B25,B26)</f>
        <v>192</v>
      </c>
      <c r="C27" s="23">
        <f t="shared" ref="C27:AB27" si="2">SUM(C20,C25,C26)</f>
        <v>186</v>
      </c>
      <c r="D27" s="23">
        <f t="shared" si="2"/>
        <v>198</v>
      </c>
      <c r="E27" s="23">
        <f t="shared" si="2"/>
        <v>174</v>
      </c>
      <c r="F27" s="23">
        <f t="shared" si="2"/>
        <v>214</v>
      </c>
      <c r="G27" s="23">
        <f t="shared" si="2"/>
        <v>142</v>
      </c>
      <c r="H27" s="23">
        <f t="shared" si="2"/>
        <v>59</v>
      </c>
      <c r="I27" s="23">
        <f t="shared" si="2"/>
        <v>153</v>
      </c>
      <c r="J27" s="23">
        <f t="shared" si="2"/>
        <v>167</v>
      </c>
      <c r="K27" s="23">
        <f t="shared" si="2"/>
        <v>193</v>
      </c>
      <c r="L27" s="23">
        <f t="shared" si="2"/>
        <v>132</v>
      </c>
      <c r="M27" s="23">
        <f>SUM(M20,M25,M26)</f>
        <v>160</v>
      </c>
      <c r="N27" s="23">
        <f t="shared" si="2"/>
        <v>186</v>
      </c>
      <c r="O27" s="23">
        <f t="shared" si="2"/>
        <v>164</v>
      </c>
      <c r="P27" s="23">
        <f t="shared" si="2"/>
        <v>207</v>
      </c>
      <c r="Q27" s="23">
        <f t="shared" si="2"/>
        <v>218</v>
      </c>
      <c r="R27" s="23">
        <f t="shared" si="2"/>
        <v>207</v>
      </c>
      <c r="S27" s="23">
        <f t="shared" si="2"/>
        <v>172</v>
      </c>
      <c r="T27" s="23">
        <f t="shared" si="2"/>
        <v>187</v>
      </c>
      <c r="U27" s="23">
        <f t="shared" si="2"/>
        <v>220</v>
      </c>
      <c r="V27" s="23">
        <f>SUM(V20,V25,V26)</f>
        <v>205</v>
      </c>
      <c r="W27" s="23">
        <f t="shared" si="2"/>
        <v>176</v>
      </c>
      <c r="X27" s="23">
        <f t="shared" si="2"/>
        <v>230</v>
      </c>
      <c r="Y27" s="23">
        <f t="shared" si="2"/>
        <v>222</v>
      </c>
      <c r="Z27" s="23">
        <f>SUM(Z20,Z25,Z26)</f>
        <v>199</v>
      </c>
      <c r="AA27" s="23">
        <f t="shared" si="2"/>
        <v>204</v>
      </c>
      <c r="AB27" s="24">
        <f t="shared" si="2"/>
        <v>216</v>
      </c>
      <c r="AC27" s="25">
        <f>SUM(AC20,AC25,AC26)</f>
        <v>235</v>
      </c>
    </row>
    <row r="28" spans="1:29" ht="18.95" customHeight="1" thickTop="1" thickBot="1" x14ac:dyDescent="0.25">
      <c r="A28" s="30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/>
      <c r="T28" s="29"/>
      <c r="U28" s="24"/>
      <c r="V28" s="24"/>
      <c r="W28" s="24"/>
      <c r="X28" s="24"/>
      <c r="Y28" s="24"/>
      <c r="Z28" s="24"/>
      <c r="AA28" s="24"/>
      <c r="AB28" s="24"/>
      <c r="AC28" s="31"/>
    </row>
    <row r="29" spans="1:29" ht="18.95" customHeight="1" thickTop="1" x14ac:dyDescent="0.2">
      <c r="A29" s="32" t="s">
        <v>32</v>
      </c>
      <c r="B29" s="39">
        <f>RANK(B27,$B$27:$AC$27)</f>
        <v>15</v>
      </c>
      <c r="C29" s="39">
        <f t="shared" ref="C29:AC29" si="3">RANK(C27,$B$27:$AC$27)</f>
        <v>17</v>
      </c>
      <c r="D29" s="39">
        <f t="shared" si="3"/>
        <v>13</v>
      </c>
      <c r="E29" s="39">
        <f t="shared" si="3"/>
        <v>20</v>
      </c>
      <c r="F29" s="39">
        <f t="shared" si="3"/>
        <v>7</v>
      </c>
      <c r="G29" s="39">
        <f t="shared" si="3"/>
        <v>26</v>
      </c>
      <c r="H29" s="39">
        <f t="shared" si="3"/>
        <v>28</v>
      </c>
      <c r="I29" s="39">
        <f t="shared" si="3"/>
        <v>25</v>
      </c>
      <c r="J29" s="39">
        <f t="shared" si="3"/>
        <v>22</v>
      </c>
      <c r="K29" s="39">
        <f t="shared" si="3"/>
        <v>14</v>
      </c>
      <c r="L29" s="39">
        <f t="shared" si="3"/>
        <v>27</v>
      </c>
      <c r="M29" s="39">
        <f t="shared" si="3"/>
        <v>24</v>
      </c>
      <c r="N29" s="39">
        <f t="shared" si="3"/>
        <v>17</v>
      </c>
      <c r="O29" s="39">
        <f t="shared" si="3"/>
        <v>23</v>
      </c>
      <c r="P29" s="39">
        <f t="shared" si="3"/>
        <v>8</v>
      </c>
      <c r="Q29" s="39">
        <f t="shared" si="3"/>
        <v>5</v>
      </c>
      <c r="R29" s="39">
        <f t="shared" si="3"/>
        <v>8</v>
      </c>
      <c r="S29" s="39">
        <f t="shared" si="3"/>
        <v>21</v>
      </c>
      <c r="T29" s="39">
        <f t="shared" si="3"/>
        <v>16</v>
      </c>
      <c r="U29" s="39">
        <f t="shared" si="3"/>
        <v>4</v>
      </c>
      <c r="V29" s="39">
        <f t="shared" si="3"/>
        <v>10</v>
      </c>
      <c r="W29" s="39">
        <f t="shared" si="3"/>
        <v>19</v>
      </c>
      <c r="X29" s="39">
        <f t="shared" si="3"/>
        <v>2</v>
      </c>
      <c r="Y29" s="39">
        <f t="shared" si="3"/>
        <v>3</v>
      </c>
      <c r="Z29" s="39">
        <f t="shared" si="3"/>
        <v>12</v>
      </c>
      <c r="AA29" s="39">
        <f>RANK(AA27,$B$27:$AC$27)</f>
        <v>11</v>
      </c>
      <c r="AB29" s="42">
        <f t="shared" si="3"/>
        <v>6</v>
      </c>
      <c r="AC29" s="41">
        <f t="shared" si="3"/>
        <v>1</v>
      </c>
    </row>
    <row r="30" spans="1:29" ht="18.95" customHeight="1" thickBot="1" x14ac:dyDescent="0.25">
      <c r="A30" s="33" t="s">
        <v>31</v>
      </c>
      <c r="B30" s="40" t="str">
        <f>HLOOKUP(B27,'Qui định xếp loại'!$A$3:$E$4,2,1)</f>
        <v>Khá</v>
      </c>
      <c r="C30" s="36" t="str">
        <f>HLOOKUP(C27,'Qui định xếp loại'!$A$3:$E$4,2,1)</f>
        <v>TB</v>
      </c>
      <c r="D30" s="36" t="str">
        <f>HLOOKUP(D27,'Qui định xếp loại'!$A$3:$E$4,2,1)</f>
        <v>Tốt</v>
      </c>
      <c r="E30" s="36" t="str">
        <f>HLOOKUP(E27,'Qui định xếp loại'!$A$3:$E$4,2,1)</f>
        <v>Yếu</v>
      </c>
      <c r="F30" s="36" t="str">
        <f>HLOOKUP(F27,'Qui định xếp loại'!$A$3:$E$4,2,1)</f>
        <v>Tốt</v>
      </c>
      <c r="G30" s="36" t="str">
        <f>HLOOKUP(G27,'Qui định xếp loại'!$A$3:$E$4,2,1)</f>
        <v>Yếu</v>
      </c>
      <c r="H30" s="36" t="str">
        <f>HLOOKUP(H27,'Qui định xếp loại'!$A$3:$E$4,2,1)</f>
        <v>Yếu</v>
      </c>
      <c r="I30" s="36" t="str">
        <f>HLOOKUP(I27,'Qui định xếp loại'!$A$3:$E$4,2,1)</f>
        <v>Yếu</v>
      </c>
      <c r="J30" s="36" t="str">
        <f>HLOOKUP(J27,'Qui định xếp loại'!$A$3:$E$4,2,1)</f>
        <v>Yếu</v>
      </c>
      <c r="K30" s="36" t="str">
        <f>HLOOKUP(K27,'Qui định xếp loại'!$A$3:$E$4,2,1)</f>
        <v>Khá</v>
      </c>
      <c r="L30" s="36" t="str">
        <f>HLOOKUP(L27,'Qui định xếp loại'!$A$3:$E$4,2,1)</f>
        <v>Yếu</v>
      </c>
      <c r="M30" s="36" t="str">
        <f>HLOOKUP(M27,'Qui định xếp loại'!$A$3:$E$4,2,1)</f>
        <v>Yếu</v>
      </c>
      <c r="N30" s="36" t="str">
        <f>HLOOKUP(N27,'Qui định xếp loại'!$A$3:$E$4,2,1)</f>
        <v>TB</v>
      </c>
      <c r="O30" s="36" t="str">
        <f>HLOOKUP(O27,'Qui định xếp loại'!$A$3:$E$4,2,1)</f>
        <v>Yếu</v>
      </c>
      <c r="P30" s="36" t="str">
        <f>HLOOKUP(P27,'Qui định xếp loại'!$A$3:$E$4,2,1)</f>
        <v>Tốt</v>
      </c>
      <c r="Q30" s="36" t="str">
        <f>HLOOKUP(Q27,'Qui định xếp loại'!$A$3:$E$4,2,1)</f>
        <v>Tốt</v>
      </c>
      <c r="R30" s="36" t="str">
        <f>HLOOKUP(R27,'Qui định xếp loại'!$A$3:$E$4,2,1)</f>
        <v>Tốt</v>
      </c>
      <c r="S30" s="36" t="str">
        <f>HLOOKUP(S27,'Qui định xếp loại'!$A$3:$E$4,2,1)</f>
        <v>Yếu</v>
      </c>
      <c r="T30" s="36" t="str">
        <f>HLOOKUP(T27,'Qui định xếp loại'!$A$3:$E$4,2,1)</f>
        <v>TB</v>
      </c>
      <c r="U30" s="36" t="str">
        <f>HLOOKUP(U27,'Qui định xếp loại'!$A$3:$E$4,2,1)</f>
        <v>Tốt</v>
      </c>
      <c r="V30" s="36" t="str">
        <f>HLOOKUP(V27,'Qui định xếp loại'!$A$3:$E$4,2,1)</f>
        <v>Tốt</v>
      </c>
      <c r="W30" s="36" t="str">
        <f>HLOOKUP(W27,'Qui định xếp loại'!$A$3:$E$4,2,1)</f>
        <v>Yếu</v>
      </c>
      <c r="X30" s="36" t="str">
        <f>HLOOKUP(X27,'Qui định xếp loại'!$A$3:$E$4,2,1)</f>
        <v>Tốt</v>
      </c>
      <c r="Y30" s="36" t="str">
        <f>HLOOKUP(Y27,'Qui định xếp loại'!$A$3:$E$4,2,1)</f>
        <v>Tốt</v>
      </c>
      <c r="Z30" s="36" t="str">
        <f>HLOOKUP(Z27,'Qui định xếp loại'!$A$3:$E$4,2,1)</f>
        <v>Tốt</v>
      </c>
      <c r="AA30" s="36" t="str">
        <f>HLOOKUP(AA27,'Qui định xếp loại'!$A$3:$E$4,2,1)</f>
        <v>Tốt</v>
      </c>
      <c r="AB30" s="37" t="str">
        <f>HLOOKUP(AB27,'Qui định xếp loại'!$A$3:$E$4,2,1)</f>
        <v>Tốt</v>
      </c>
      <c r="AC30" s="38" t="str">
        <f>HLOOKUP(AC27,'Qui định xếp loại'!$A$3:$E$4,2,1)</f>
        <v>Tốt</v>
      </c>
    </row>
    <row r="31" spans="1:29" ht="13.5" thickTop="1" x14ac:dyDescent="0.2"/>
    <row r="36" spans="18:18" ht="15.75" x14ac:dyDescent="0.25">
      <c r="R36" s="35"/>
    </row>
  </sheetData>
  <mergeCells count="31">
    <mergeCell ref="T4:T5"/>
    <mergeCell ref="C4:C5"/>
    <mergeCell ref="D4:D5"/>
    <mergeCell ref="E4:E5"/>
    <mergeCell ref="L4:L5"/>
    <mergeCell ref="R4:R5"/>
    <mergeCell ref="S4:S5"/>
    <mergeCell ref="K4:K5"/>
    <mergeCell ref="Q4:Q5"/>
    <mergeCell ref="N4:N5"/>
    <mergeCell ref="F4:F5"/>
    <mergeCell ref="G4:G5"/>
    <mergeCell ref="J4:J5"/>
    <mergeCell ref="H4:H5"/>
    <mergeCell ref="O4:O5"/>
    <mergeCell ref="A1:AC1"/>
    <mergeCell ref="AC4:AC5"/>
    <mergeCell ref="A2:AC2"/>
    <mergeCell ref="Y4:Y5"/>
    <mergeCell ref="Z4:Z5"/>
    <mergeCell ref="AA4:AA5"/>
    <mergeCell ref="X4:X5"/>
    <mergeCell ref="M4:M5"/>
    <mergeCell ref="W4:W5"/>
    <mergeCell ref="P4:P5"/>
    <mergeCell ref="AB4:AB5"/>
    <mergeCell ref="U4:U5"/>
    <mergeCell ref="A4:A5"/>
    <mergeCell ref="B4:B5"/>
    <mergeCell ref="V4:V5"/>
    <mergeCell ref="I4:I5"/>
  </mergeCells>
  <phoneticPr fontId="2" type="noConversion"/>
  <conditionalFormatting sqref="B29:AC29">
    <cfRule type="cellIs" dxfId="2" priority="1" stopIfTrue="1" operator="greaterThan">
      <formula>24</formula>
    </cfRule>
    <cfRule type="cellIs" dxfId="1" priority="2" stopIfTrue="1" operator="lessThan">
      <formula>4</formula>
    </cfRule>
    <cfRule type="cellIs" dxfId="0" priority="3" stopIfTrue="1" operator="lessThan">
      <formula>4</formula>
    </cfRule>
  </conditionalFormatting>
  <pageMargins left="0.25" right="0.25" top="0.25" bottom="0.25" header="0" footer="0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B1" zoomScale="115" zoomScaleNormal="115" workbookViewId="0">
      <pane xSplit="2" ySplit="4" topLeftCell="D8" activePane="bottomRight" state="frozen"/>
      <selection activeCell="B1" sqref="B1"/>
      <selection pane="topRight" activeCell="D1" sqref="D1"/>
      <selection pane="bottomLeft" activeCell="B5" sqref="B5"/>
      <selection pane="bottomRight" activeCell="D30" sqref="D30"/>
    </sheetView>
  </sheetViews>
  <sheetFormatPr defaultRowHeight="12.75" x14ac:dyDescent="0.2"/>
  <cols>
    <col min="1" max="1" width="2.85546875" style="5" hidden="1" customWidth="1"/>
    <col min="2" max="2" width="4.7109375" style="45" customWidth="1"/>
    <col min="3" max="3" width="5.7109375" style="34" customWidth="1"/>
    <col min="4" max="4" width="135.140625" style="5" customWidth="1"/>
    <col min="5" max="16384" width="9.140625" style="5"/>
  </cols>
  <sheetData>
    <row r="1" spans="1:4" ht="14.25" customHeight="1" x14ac:dyDescent="0.2">
      <c r="C1" s="77" t="s">
        <v>61</v>
      </c>
      <c r="D1" s="77"/>
    </row>
    <row r="2" spans="1:4" ht="16.5" customHeight="1" x14ac:dyDescent="0.25">
      <c r="C2" s="89" t="s">
        <v>15</v>
      </c>
      <c r="D2" s="89"/>
    </row>
    <row r="3" spans="1:4" ht="3.75" customHeight="1" thickBot="1" x14ac:dyDescent="0.25">
      <c r="A3" s="44"/>
      <c r="C3" s="46"/>
    </row>
    <row r="4" spans="1:4" s="45" customFormat="1" ht="18" customHeight="1" thickTop="1" thickBot="1" x14ac:dyDescent="0.25">
      <c r="A4" s="44"/>
      <c r="C4" s="48" t="s">
        <v>0</v>
      </c>
      <c r="D4" s="49" t="s">
        <v>14</v>
      </c>
    </row>
    <row r="5" spans="1:4" s="45" customFormat="1" ht="17.25" customHeight="1" thickTop="1" x14ac:dyDescent="0.2">
      <c r="A5" s="44"/>
      <c r="C5" s="51" t="s">
        <v>6</v>
      </c>
      <c r="D5" s="65" t="s">
        <v>67</v>
      </c>
    </row>
    <row r="6" spans="1:4" s="45" customFormat="1" ht="17.25" customHeight="1" x14ac:dyDescent="0.2">
      <c r="A6" s="44"/>
      <c r="C6" s="52" t="s">
        <v>7</v>
      </c>
      <c r="D6" s="58" t="s">
        <v>62</v>
      </c>
    </row>
    <row r="7" spans="1:4" s="45" customFormat="1" ht="17.25" customHeight="1" x14ac:dyDescent="0.2">
      <c r="A7" s="5"/>
      <c r="C7" s="52" t="s">
        <v>8</v>
      </c>
      <c r="D7" s="55" t="s">
        <v>68</v>
      </c>
    </row>
    <row r="8" spans="1:4" s="45" customFormat="1" ht="17.25" customHeight="1" x14ac:dyDescent="0.2">
      <c r="A8" s="5"/>
      <c r="C8" s="52" t="s">
        <v>9</v>
      </c>
      <c r="D8" s="55" t="s">
        <v>69</v>
      </c>
    </row>
    <row r="9" spans="1:4" s="45" customFormat="1" ht="17.25" customHeight="1" x14ac:dyDescent="0.2">
      <c r="A9" s="5"/>
      <c r="C9" s="52" t="s">
        <v>10</v>
      </c>
      <c r="D9" s="55" t="s">
        <v>63</v>
      </c>
    </row>
    <row r="10" spans="1:4" s="43" customFormat="1" x14ac:dyDescent="0.2">
      <c r="C10" s="52" t="s">
        <v>11</v>
      </c>
      <c r="D10" s="56" t="s">
        <v>70</v>
      </c>
    </row>
    <row r="11" spans="1:4" s="45" customFormat="1" ht="24.75" customHeight="1" x14ac:dyDescent="0.2">
      <c r="A11" s="5"/>
      <c r="C11" s="52" t="s">
        <v>12</v>
      </c>
      <c r="D11" s="55" t="s">
        <v>71</v>
      </c>
    </row>
    <row r="12" spans="1:4" s="45" customFormat="1" ht="17.25" customHeight="1" x14ac:dyDescent="0.2">
      <c r="A12" s="5"/>
      <c r="C12" s="52" t="s">
        <v>20</v>
      </c>
      <c r="D12" s="55" t="s">
        <v>65</v>
      </c>
    </row>
    <row r="13" spans="1:4" s="45" customFormat="1" ht="25.5" x14ac:dyDescent="0.2">
      <c r="A13" s="5"/>
      <c r="C13" s="52" t="s">
        <v>21</v>
      </c>
      <c r="D13" s="55" t="s">
        <v>73</v>
      </c>
    </row>
    <row r="14" spans="1:4" s="45" customFormat="1" ht="17.25" customHeight="1" x14ac:dyDescent="0.2">
      <c r="A14" s="5"/>
      <c r="C14" s="52" t="s">
        <v>22</v>
      </c>
      <c r="D14" s="55" t="s">
        <v>87</v>
      </c>
    </row>
    <row r="15" spans="1:4" ht="17.25" customHeight="1" x14ac:dyDescent="0.2">
      <c r="C15" s="52" t="s">
        <v>23</v>
      </c>
      <c r="D15" s="55" t="s">
        <v>88</v>
      </c>
    </row>
    <row r="16" spans="1:4" ht="17.25" customHeight="1" x14ac:dyDescent="0.2">
      <c r="C16" s="75" t="s">
        <v>24</v>
      </c>
      <c r="D16" s="76" t="s">
        <v>89</v>
      </c>
    </row>
    <row r="17" spans="1:4" ht="17.25" customHeight="1" x14ac:dyDescent="0.2">
      <c r="C17" s="52" t="s">
        <v>25</v>
      </c>
      <c r="D17" s="55" t="s">
        <v>90</v>
      </c>
    </row>
    <row r="18" spans="1:4" ht="17.25" customHeight="1" x14ac:dyDescent="0.2">
      <c r="C18" s="52" t="s">
        <v>42</v>
      </c>
      <c r="D18" s="57" t="s">
        <v>74</v>
      </c>
    </row>
    <row r="19" spans="1:4" ht="17.25" customHeight="1" x14ac:dyDescent="0.2">
      <c r="C19" s="52" t="s">
        <v>43</v>
      </c>
      <c r="D19" s="55" t="s">
        <v>75</v>
      </c>
    </row>
    <row r="20" spans="1:4" ht="17.25" customHeight="1" x14ac:dyDescent="0.2">
      <c r="C20" s="52" t="s">
        <v>44</v>
      </c>
      <c r="D20" s="55" t="s">
        <v>76</v>
      </c>
    </row>
    <row r="21" spans="1:4" ht="17.25" customHeight="1" x14ac:dyDescent="0.2">
      <c r="C21" s="52" t="s">
        <v>45</v>
      </c>
      <c r="D21" s="66" t="s">
        <v>77</v>
      </c>
    </row>
    <row r="22" spans="1:4" x14ac:dyDescent="0.2">
      <c r="C22" s="52" t="s">
        <v>46</v>
      </c>
      <c r="D22" s="55" t="s">
        <v>78</v>
      </c>
    </row>
    <row r="23" spans="1:4" ht="17.25" customHeight="1" x14ac:dyDescent="0.2">
      <c r="C23" s="52" t="s">
        <v>47</v>
      </c>
      <c r="D23" s="67" t="s">
        <v>79</v>
      </c>
    </row>
    <row r="24" spans="1:4" ht="17.25" customHeight="1" x14ac:dyDescent="0.2">
      <c r="C24" s="52" t="s">
        <v>48</v>
      </c>
      <c r="D24" s="55" t="s">
        <v>80</v>
      </c>
    </row>
    <row r="25" spans="1:4" x14ac:dyDescent="0.2">
      <c r="C25" s="52" t="s">
        <v>49</v>
      </c>
      <c r="D25" s="55" t="s">
        <v>81</v>
      </c>
    </row>
    <row r="26" spans="1:4" ht="25.5" x14ac:dyDescent="0.2">
      <c r="C26" s="52" t="s">
        <v>50</v>
      </c>
      <c r="D26" s="57" t="s">
        <v>82</v>
      </c>
    </row>
    <row r="27" spans="1:4" ht="17.25" customHeight="1" x14ac:dyDescent="0.2">
      <c r="C27" s="52" t="s">
        <v>51</v>
      </c>
      <c r="D27" s="58" t="s">
        <v>83</v>
      </c>
    </row>
    <row r="28" spans="1:4" ht="17.25" customHeight="1" x14ac:dyDescent="0.2">
      <c r="C28" s="52" t="s">
        <v>52</v>
      </c>
      <c r="D28" s="55" t="s">
        <v>84</v>
      </c>
    </row>
    <row r="29" spans="1:4" ht="25.5" x14ac:dyDescent="0.2">
      <c r="C29" s="52" t="s">
        <v>53</v>
      </c>
      <c r="D29" s="55" t="s">
        <v>91</v>
      </c>
    </row>
    <row r="30" spans="1:4" ht="25.5" x14ac:dyDescent="0.2">
      <c r="C30" s="53" t="s">
        <v>54</v>
      </c>
      <c r="D30" s="68" t="s">
        <v>92</v>
      </c>
    </row>
    <row r="31" spans="1:4" s="45" customFormat="1" ht="17.25" customHeight="1" x14ac:dyDescent="0.2">
      <c r="A31" s="47"/>
      <c r="C31" s="52" t="s">
        <v>55</v>
      </c>
      <c r="D31" s="55" t="s">
        <v>85</v>
      </c>
    </row>
    <row r="32" spans="1:4" s="45" customFormat="1" ht="17.25" customHeight="1" thickBot="1" x14ac:dyDescent="0.25">
      <c r="A32" s="47"/>
      <c r="C32" s="54" t="s">
        <v>56</v>
      </c>
      <c r="D32" s="69" t="s">
        <v>86</v>
      </c>
    </row>
    <row r="33" ht="13.5" thickTop="1" x14ac:dyDescent="0.2"/>
  </sheetData>
  <mergeCells count="2">
    <mergeCell ref="C2:D2"/>
    <mergeCell ref="C1:D1"/>
  </mergeCells>
  <phoneticPr fontId="2" type="noConversion"/>
  <pageMargins left="0.25" right="0.25" top="0.25" bottom="0.25" header="0" footer="0"/>
  <pageSetup paperSize="9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D8" sqref="D8"/>
    </sheetView>
  </sheetViews>
  <sheetFormatPr defaultColWidth="10.7109375" defaultRowHeight="12.75" x14ac:dyDescent="0.2"/>
  <sheetData>
    <row r="1" spans="1:5" ht="18" x14ac:dyDescent="0.25">
      <c r="A1" s="90" t="s">
        <v>38</v>
      </c>
      <c r="B1" s="90"/>
      <c r="C1" s="90"/>
      <c r="D1" s="90"/>
      <c r="E1" s="90"/>
    </row>
    <row r="2" spans="1:5" ht="18" x14ac:dyDescent="0.25">
      <c r="A2" s="1"/>
      <c r="B2" s="1"/>
      <c r="C2" s="1"/>
      <c r="D2" s="1"/>
      <c r="E2" s="1"/>
    </row>
    <row r="3" spans="1:5" ht="20.100000000000001" customHeight="1" x14ac:dyDescent="0.2">
      <c r="A3" s="2" t="s">
        <v>33</v>
      </c>
      <c r="B3" s="3">
        <v>0</v>
      </c>
      <c r="C3" s="3">
        <v>185</v>
      </c>
      <c r="D3" s="3">
        <v>190</v>
      </c>
      <c r="E3" s="3">
        <v>195</v>
      </c>
    </row>
    <row r="4" spans="1:5" ht="20.100000000000001" customHeight="1" x14ac:dyDescent="0.2">
      <c r="A4" s="2" t="s">
        <v>34</v>
      </c>
      <c r="B4" s="3" t="s">
        <v>37</v>
      </c>
      <c r="C4" s="4" t="s">
        <v>39</v>
      </c>
      <c r="D4" s="3" t="s">
        <v>36</v>
      </c>
      <c r="E4" s="3" t="s">
        <v>35</v>
      </c>
    </row>
  </sheetData>
  <mergeCells count="1">
    <mergeCell ref="A1:E1"/>
  </mergeCells>
  <phoneticPr fontId="1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Điểm khối sáng</vt:lpstr>
      <vt:lpstr>Diễn giải khối sáng</vt:lpstr>
      <vt:lpstr>Qui định xếp loại</vt:lpstr>
    </vt:vector>
  </TitlesOfParts>
  <Company>Viettel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Anh</dc:creator>
  <cp:lastModifiedBy>MyPC</cp:lastModifiedBy>
  <cp:lastPrinted>2016-03-13T23:56:59Z</cp:lastPrinted>
  <dcterms:created xsi:type="dcterms:W3CDTF">2011-08-17T00:59:03Z</dcterms:created>
  <dcterms:modified xsi:type="dcterms:W3CDTF">2016-03-20T11:40:50Z</dcterms:modified>
</cp:coreProperties>
</file>