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B1" i="2" l="1"/>
  <c r="C20" i="1" l="1"/>
  <c r="P25" i="1" l="1"/>
  <c r="E25" i="1"/>
  <c r="F25" i="1"/>
  <c r="G25" i="1"/>
  <c r="H25" i="1"/>
  <c r="I25" i="1"/>
  <c r="J25" i="1"/>
  <c r="K25" i="1"/>
  <c r="L25" i="1"/>
  <c r="M25" i="1"/>
  <c r="N25" i="1"/>
  <c r="O25" i="1"/>
  <c r="J20" i="1" l="1"/>
  <c r="J27" i="1" s="1"/>
  <c r="P20" i="1" l="1"/>
  <c r="E20" i="1"/>
  <c r="F20" i="1"/>
  <c r="G20" i="1"/>
  <c r="H20" i="1"/>
  <c r="I20" i="1"/>
  <c r="K20" i="1"/>
  <c r="L20" i="1"/>
  <c r="M20" i="1"/>
  <c r="N20" i="1"/>
  <c r="O20" i="1"/>
  <c r="D20" i="1"/>
  <c r="C25" i="1"/>
  <c r="C27" i="1" l="1"/>
  <c r="D25" i="1"/>
  <c r="K27" i="1" l="1"/>
  <c r="K30" i="1" s="1"/>
  <c r="L27" i="1"/>
  <c r="L30" i="1" s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30" i="1"/>
  <c r="D27" i="1"/>
  <c r="D30" i="1" s="1"/>
  <c r="C30" i="1"/>
  <c r="P27" i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<sst xmlns="http://schemas.openxmlformats.org/spreadsheetml/2006/main" count="79" uniqueCount="65">
  <si>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</si>
  <si>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</si>
  <si>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</si>
  <si>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</si>
  <si>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</si>
  <si>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</si>
  <si>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</si>
  <si>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</si>
  <si>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</si>
  <si>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</si>
  <si>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</si>
  <si>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</si>
  <si>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</si>
  <si>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</si>
  <si>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</si>
  <si>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</si>
  <si>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</si>
  <si>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</si>
  <si>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</si>
  <si>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</si>
  <si>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</si>
  <si>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</si>
  <si>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</si>
  <si>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</si>
  <si>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</si>
  <si>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</si>
  <si>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</si>
  <si>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</si>
  <si>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</si>
  <si>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</si>
  <si>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</si>
  <si>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</si>
  <si>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</si>
  <si>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</si>
  <si>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</si>
  <si>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</si>
  <si>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</si>
  <si>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</si>
  <si>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</si>
  <si>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</si>
  <si>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</si>
  <si>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</si>
  <si>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CĐ ko trực, đi muộn, không ghi lỗi</t>
  </si>
  <si>
    <t>SDTL, SDĐT</t>
  </si>
  <si>
    <t>Không tắt điện khóa cửa</t>
  </si>
  <si>
    <t>Dép lê, nhuộm tóc</t>
  </si>
  <si>
    <t>tôt</t>
  </si>
  <si>
    <t>Cúp tiết</t>
  </si>
  <si>
    <t>Không nghiêm túc trong giờ học</t>
  </si>
  <si>
    <t>TUẦN THỨ: 30 - TỪ: 28/03/2016 ĐẾN 02/04/2016                                              LỚP TRỰC: 10B03 - GVCN: ĐÀO XUÂN DŨNG</t>
  </si>
  <si>
    <t>T4: V1P, T5: V2P (1P cũ), 1 giờ B môn Sử (17/47 em không học bài cũ)</t>
  </si>
  <si>
    <t>T5: V2P (An, H' Ruyên); T6: V2P (Anh, H' Ruyên), Lan không mặc áo dài</t>
  </si>
  <si>
    <t>T2: V4P (Hưng, Trường, Hương, Hải); T3: V2P (Trường, Hải), Hưng cúp tiết.</t>
  </si>
  <si>
    <t>T2: V2P (Quyên, Huyền)</t>
  </si>
  <si>
    <t>T4: V1P; T5: V1P</t>
  </si>
  <si>
    <t>T2: V1P (Trang), xếp hàng chậm; T3: Lớp SH 15' ồn, V1P (Quỳnh); T5: V1P (Long); T6: V3P (Quỳnh, Long, ..)</t>
  </si>
  <si>
    <t>T3: V2P (Trung, Dung); T4: V1P (Trung); T5: V1P (Trung); T6: V2P (Tâm, Trung), tiết Toán: Nhàn vô ý thức ; +30 điểm thưởng lao động tuần</t>
  </si>
  <si>
    <t>T3: V1P (Khánh Huyền); T5: V2P (Châu, Huyền); T6: V2P (Huyền, Khánh Huyền)</t>
  </si>
  <si>
    <t>T6: V1P (Duyên); +30đ thưởng lao động</t>
  </si>
  <si>
    <t>T2: V2P (Phúc, H' Vani); Thứ 6: giờ B môn TD (vắng 10 em ở trên lớp).</t>
  </si>
  <si>
    <t>T2: V1P (Hà)</t>
  </si>
  <si>
    <t>T3: V2P (Phương, Thu), tiết GDCD: Đạt nói chuyện quá nhiều + Công không nghiêm túc; T4: 2 đi học muộn (Tùng, Vương); T5: V1P (Cường); Trung, Bình, Công bỏ tiết môn Anh; T6: V2P (1P cũ)</t>
  </si>
  <si>
    <t>T5: V1P (Đức); T6: V1P (Đức), Chuân không đồng phục</t>
  </si>
  <si>
    <t>T2: V1P (Thùy); T3: Cường không đeo bảng tên; T4: V1P (Sơn); T5: V1P (Sơn); T6: V1P (Mai)</t>
  </si>
  <si>
    <t>Xếp hàng, tập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</si>
</sst>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  <font>
      <b/>
      <sz val="10"/>
      <name val="Arial"/>
      <family val="2"/>
      <charset val="163"/>
    </font>
    <font>
      <sz val="10"/>
      <name val="Arial"/>
      <family val="2"/>
      <charset val="163"/>
    </font>
    <font>
      <u/>
      <sz val="10"/>
      <name val="Arial"/>
      <family val="2"/>
    </font>
    <font>
      <u/>
      <sz val="1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14" fillId="0" borderId="5" xfId="0" quotePrefix="1" applyFont="1" applyBorder="1" applyAlignment="1">
      <alignment vertical="center" wrapText="1"/>
    </xf>
    <xf numFmtId="0" fontId="7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27" xfId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28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1" fillId="0" borderId="30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6" fillId="0" borderId="5" xfId="2" quotePrefix="1" applyFont="1" applyBorder="1" applyAlignment="1">
      <alignment horizontal="left" vertical="center" wrapText="1"/>
    </xf>
    <xf numFmtId="0" fontId="18" fillId="0" borderId="3" xfId="1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2" fillId="0" borderId="24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3999450666829432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ColWidth="9.125" defaultRowHeight="12.75" x14ac:dyDescent="0.2"/>
  <cols>
    <col min="1" max="1" width="2.75" style="18" customWidth="1"/>
    <col min="2" max="2" width="20.625" style="18" customWidth="1"/>
    <col min="3" max="16" width="7.375" style="18" customWidth="1"/>
    <col min="17" max="16384" width="9.125" style="18"/>
  </cols>
  <sheetData>
    <row r="1" spans="2:17" ht="18.75" customHeight="1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7"/>
    </row>
    <row r="2" spans="2:17" ht="18" x14ac:dyDescent="0.2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7" ht="15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ht="13.5" thickTop="1" x14ac:dyDescent="0.2">
      <c r="B4" s="60" t="s">
        <v>1</v>
      </c>
      <c r="C4" s="57" t="s">
        <v>25</v>
      </c>
      <c r="D4" s="57" t="s">
        <v>26</v>
      </c>
      <c r="E4" s="57" t="s">
        <v>27</v>
      </c>
      <c r="F4" s="57" t="s">
        <v>28</v>
      </c>
      <c r="G4" s="57" t="s">
        <v>29</v>
      </c>
      <c r="H4" s="57" t="s">
        <v>30</v>
      </c>
      <c r="I4" s="57" t="s">
        <v>31</v>
      </c>
      <c r="J4" s="57" t="s">
        <v>32</v>
      </c>
      <c r="K4" s="57" t="s">
        <v>33</v>
      </c>
      <c r="L4" s="57" t="s">
        <v>34</v>
      </c>
      <c r="M4" s="57" t="s">
        <v>35</v>
      </c>
      <c r="N4" s="57" t="s">
        <v>36</v>
      </c>
      <c r="O4" s="57" t="s">
        <v>37</v>
      </c>
      <c r="P4" s="63" t="s">
        <v>38</v>
      </c>
    </row>
    <row r="5" spans="2:17" ht="12.75" customHeight="1" thickBot="1" x14ac:dyDescent="0.25">
      <c r="B5" s="61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4"/>
    </row>
    <row r="6" spans="2:17" ht="20.25" customHeight="1" thickTop="1" x14ac:dyDescent="0.2">
      <c r="B6" s="20" t="s">
        <v>2</v>
      </c>
      <c r="C6" s="21">
        <v>-4</v>
      </c>
      <c r="D6" s="22">
        <v>-2</v>
      </c>
      <c r="E6" s="22">
        <v>-4</v>
      </c>
      <c r="F6" s="22">
        <v>-4</v>
      </c>
      <c r="G6" s="22">
        <v>-1</v>
      </c>
      <c r="H6" s="22">
        <v>-2</v>
      </c>
      <c r="I6" s="22">
        <v>-1</v>
      </c>
      <c r="J6" s="22">
        <v>-2</v>
      </c>
      <c r="K6" s="22">
        <v>-2</v>
      </c>
      <c r="L6" s="22">
        <v>-3</v>
      </c>
      <c r="M6" s="22">
        <v>-8</v>
      </c>
      <c r="N6" s="22">
        <v>-1</v>
      </c>
      <c r="O6" s="22">
        <v>-3</v>
      </c>
      <c r="P6" s="23">
        <v>-5</v>
      </c>
    </row>
    <row r="7" spans="2:17" ht="20.25" customHeight="1" x14ac:dyDescent="0.2">
      <c r="B7" s="24" t="s">
        <v>3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7" ht="20.25" customHeight="1" x14ac:dyDescent="0.2">
      <c r="B8" s="24" t="s">
        <v>4</v>
      </c>
      <c r="C8" s="25"/>
      <c r="D8" s="26"/>
      <c r="E8" s="26"/>
      <c r="F8" s="26"/>
      <c r="G8" s="26"/>
      <c r="H8" s="26"/>
      <c r="I8" s="26"/>
      <c r="J8" s="26"/>
      <c r="K8" s="26"/>
      <c r="L8" s="26">
        <v>-2</v>
      </c>
      <c r="M8" s="26"/>
      <c r="N8" s="26">
        <v>-2</v>
      </c>
      <c r="O8" s="26"/>
      <c r="P8" s="27"/>
    </row>
    <row r="9" spans="2:17" ht="20.25" customHeight="1" x14ac:dyDescent="0.2">
      <c r="B9" s="24" t="s">
        <v>5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2:17" ht="20.25" customHeight="1" x14ac:dyDescent="0.2">
      <c r="B10" s="24" t="s">
        <v>6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v>-2</v>
      </c>
      <c r="P10" s="27"/>
    </row>
    <row r="11" spans="2:17" ht="20.25" customHeight="1" x14ac:dyDescent="0.2">
      <c r="B11" s="24" t="s">
        <v>45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7" ht="20.25" customHeight="1" x14ac:dyDescent="0.2">
      <c r="B12" s="24" t="s">
        <v>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v>-5</v>
      </c>
    </row>
    <row r="13" spans="2:17" ht="20.25" customHeight="1" x14ac:dyDescent="0.2">
      <c r="B13" s="24" t="s">
        <v>48</v>
      </c>
      <c r="C13" s="25"/>
      <c r="D13" s="26"/>
      <c r="E13" s="26">
        <v>-2</v>
      </c>
      <c r="F13" s="26"/>
      <c r="G13" s="26"/>
      <c r="H13" s="26"/>
      <c r="I13" s="26"/>
      <c r="J13" s="26"/>
      <c r="K13" s="26"/>
      <c r="L13" s="26"/>
      <c r="M13" s="26">
        <v>-4</v>
      </c>
      <c r="N13" s="26"/>
      <c r="O13" s="26"/>
      <c r="P13" s="27"/>
    </row>
    <row r="14" spans="2:17" ht="20.25" customHeight="1" x14ac:dyDescent="0.2">
      <c r="B14" s="24" t="s">
        <v>47</v>
      </c>
      <c r="C14" s="25">
        <v>-5</v>
      </c>
      <c r="D14" s="26"/>
      <c r="E14" s="26"/>
      <c r="F14" s="26"/>
      <c r="G14" s="26"/>
      <c r="H14" s="26"/>
      <c r="I14" s="26"/>
      <c r="J14" s="26"/>
      <c r="K14" s="26"/>
      <c r="L14" s="26"/>
      <c r="M14" s="26">
        <v>-15</v>
      </c>
      <c r="N14" s="26"/>
      <c r="O14" s="26"/>
      <c r="P14" s="27"/>
    </row>
    <row r="15" spans="2:17" ht="20.25" customHeight="1" x14ac:dyDescent="0.2">
      <c r="B15" s="24" t="s">
        <v>42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2:17" ht="20.25" customHeight="1" x14ac:dyDescent="0.2">
      <c r="B16" s="24" t="s">
        <v>43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2:16" ht="20.25" customHeight="1" x14ac:dyDescent="0.2">
      <c r="B17" s="24" t="s">
        <v>44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0.25" customHeight="1" x14ac:dyDescent="0.2">
      <c r="B18" s="24" t="s">
        <v>64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v>-5</v>
      </c>
    </row>
    <row r="19" spans="2:16" ht="17.25" customHeight="1" thickBot="1" x14ac:dyDescent="0.25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2:16" ht="20.100000000000001" customHeight="1" thickTop="1" thickBot="1" x14ac:dyDescent="0.25">
      <c r="B20" s="32" t="s">
        <v>16</v>
      </c>
      <c r="C20" s="46">
        <f>100+SUM(C6:C19)</f>
        <v>91</v>
      </c>
      <c r="D20" s="46">
        <f>100+SUM(D6:D19)</f>
        <v>98</v>
      </c>
      <c r="E20" s="46">
        <f t="shared" ref="E20:P20" si="0">100+SUM(E6:E19)</f>
        <v>94</v>
      </c>
      <c r="F20" s="46">
        <f t="shared" si="0"/>
        <v>96</v>
      </c>
      <c r="G20" s="46">
        <f t="shared" si="0"/>
        <v>99</v>
      </c>
      <c r="H20" s="46">
        <f t="shared" si="0"/>
        <v>98</v>
      </c>
      <c r="I20" s="46">
        <f t="shared" si="0"/>
        <v>99</v>
      </c>
      <c r="J20" s="46">
        <f>100+SUM(J6:J19)</f>
        <v>98</v>
      </c>
      <c r="K20" s="46">
        <f t="shared" si="0"/>
        <v>98</v>
      </c>
      <c r="L20" s="46">
        <f t="shared" si="0"/>
        <v>95</v>
      </c>
      <c r="M20" s="46">
        <f t="shared" si="0"/>
        <v>73</v>
      </c>
      <c r="N20" s="46">
        <f t="shared" si="0"/>
        <v>97</v>
      </c>
      <c r="O20" s="46">
        <f t="shared" si="0"/>
        <v>95</v>
      </c>
      <c r="P20" s="47">
        <f t="shared" si="0"/>
        <v>85</v>
      </c>
    </row>
    <row r="21" spans="2:16" ht="20.100000000000001" customHeight="1" thickTop="1" x14ac:dyDescent="0.2">
      <c r="B21" s="33" t="s">
        <v>8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2:16" ht="20.100000000000001" customHeight="1" x14ac:dyDescent="0.2">
      <c r="B22" s="34" t="s">
        <v>40</v>
      </c>
      <c r="C22" s="25"/>
      <c r="D22" s="26"/>
      <c r="E22" s="26"/>
      <c r="F22" s="26"/>
      <c r="G22" s="26"/>
      <c r="H22" s="26">
        <v>-5</v>
      </c>
      <c r="I22" s="26"/>
      <c r="J22" s="26"/>
      <c r="K22" s="26">
        <v>-5</v>
      </c>
      <c r="L22" s="26"/>
      <c r="M22" s="26"/>
      <c r="N22" s="26"/>
      <c r="O22" s="26"/>
      <c r="P22" s="27"/>
    </row>
    <row r="23" spans="2:16" ht="20.100000000000001" customHeight="1" x14ac:dyDescent="0.2">
      <c r="B23" s="34" t="s">
        <v>41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2:16" ht="20.100000000000001" customHeight="1" thickBot="1" x14ac:dyDescent="0.25">
      <c r="B24" s="35" t="s">
        <v>9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2:16" ht="20.100000000000001" customHeight="1" thickTop="1" thickBot="1" x14ac:dyDescent="0.25">
      <c r="B25" s="32" t="s">
        <v>17</v>
      </c>
      <c r="C25" s="46">
        <f>100+SUM(C21:C24)</f>
        <v>100</v>
      </c>
      <c r="D25" s="46">
        <f>100+SUM(D21:D24)</f>
        <v>100</v>
      </c>
      <c r="E25" s="46">
        <f t="shared" ref="E25:P25" si="1">100+SUM(E21:E24)</f>
        <v>100</v>
      </c>
      <c r="F25" s="46">
        <f t="shared" si="1"/>
        <v>100</v>
      </c>
      <c r="G25" s="46">
        <f t="shared" si="1"/>
        <v>100</v>
      </c>
      <c r="H25" s="46">
        <f t="shared" si="1"/>
        <v>95</v>
      </c>
      <c r="I25" s="46">
        <f t="shared" si="1"/>
        <v>100</v>
      </c>
      <c r="J25" s="46">
        <f t="shared" si="1"/>
        <v>100</v>
      </c>
      <c r="K25" s="46">
        <f t="shared" si="1"/>
        <v>95</v>
      </c>
      <c r="L25" s="46">
        <f t="shared" si="1"/>
        <v>100</v>
      </c>
      <c r="M25" s="46">
        <f t="shared" si="1"/>
        <v>100</v>
      </c>
      <c r="N25" s="46">
        <f t="shared" si="1"/>
        <v>100</v>
      </c>
      <c r="O25" s="46">
        <f t="shared" si="1"/>
        <v>100</v>
      </c>
      <c r="P25" s="47">
        <f t="shared" si="1"/>
        <v>100</v>
      </c>
    </row>
    <row r="26" spans="2:16" ht="20.100000000000001" customHeight="1" thickTop="1" thickBot="1" x14ac:dyDescent="0.25">
      <c r="B26" s="36" t="s">
        <v>10</v>
      </c>
      <c r="C26" s="52"/>
      <c r="D26" s="39"/>
      <c r="E26" s="53">
        <v>30</v>
      </c>
      <c r="F26" s="39"/>
      <c r="G26" s="38">
        <v>30</v>
      </c>
      <c r="H26" s="39"/>
      <c r="I26" s="39"/>
      <c r="J26" s="55"/>
      <c r="K26" s="53"/>
      <c r="L26" s="53"/>
      <c r="M26" s="53"/>
      <c r="N26" s="38"/>
      <c r="O26" s="55"/>
      <c r="P26" s="40"/>
    </row>
    <row r="27" spans="2:16" ht="20.100000000000001" customHeight="1" thickTop="1" thickBot="1" x14ac:dyDescent="0.25">
      <c r="B27" s="32" t="s">
        <v>18</v>
      </c>
      <c r="C27" s="46">
        <f>SUM(C20,C25,C26)</f>
        <v>191</v>
      </c>
      <c r="D27" s="46">
        <f>SUM(D20,D25,D26)</f>
        <v>198</v>
      </c>
      <c r="E27" s="46">
        <f t="shared" ref="E27:P27" si="2">SUM(E20,E25,E26)</f>
        <v>224</v>
      </c>
      <c r="F27" s="46">
        <f>SUM(F20,F25,F26)</f>
        <v>196</v>
      </c>
      <c r="G27" s="46">
        <f t="shared" si="2"/>
        <v>229</v>
      </c>
      <c r="H27" s="46">
        <f t="shared" si="2"/>
        <v>193</v>
      </c>
      <c r="I27" s="46">
        <f t="shared" si="2"/>
        <v>199</v>
      </c>
      <c r="J27" s="46">
        <f>SUM(J20,J25,J26)</f>
        <v>198</v>
      </c>
      <c r="K27" s="46">
        <f t="shared" si="2"/>
        <v>193</v>
      </c>
      <c r="L27" s="46">
        <f t="shared" si="2"/>
        <v>195</v>
      </c>
      <c r="M27" s="46">
        <f t="shared" si="2"/>
        <v>173</v>
      </c>
      <c r="N27" s="46">
        <f>SUM(N20,N25,N26)</f>
        <v>197</v>
      </c>
      <c r="O27" s="46">
        <f t="shared" si="2"/>
        <v>195</v>
      </c>
      <c r="P27" s="47">
        <f t="shared" si="2"/>
        <v>185</v>
      </c>
    </row>
    <row r="28" spans="2:16" ht="20.100000000000001" customHeight="1" thickTop="1" thickBot="1" x14ac:dyDescent="0.25">
      <c r="B28" s="41"/>
      <c r="C28" s="4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0"/>
    </row>
    <row r="29" spans="2:16" ht="20.100000000000001" customHeight="1" thickTop="1" x14ac:dyDescent="0.2">
      <c r="B29" s="43" t="s">
        <v>11</v>
      </c>
      <c r="C29" s="48">
        <f t="shared" ref="C29:P29" si="3">RANK(C27,$C$27:$P$27)</f>
        <v>12</v>
      </c>
      <c r="D29" s="48">
        <f t="shared" si="3"/>
        <v>4</v>
      </c>
      <c r="E29" s="56">
        <f t="shared" si="3"/>
        <v>2</v>
      </c>
      <c r="F29" s="49">
        <f t="shared" si="3"/>
        <v>7</v>
      </c>
      <c r="G29" s="48">
        <f t="shared" si="3"/>
        <v>1</v>
      </c>
      <c r="H29" s="49">
        <f t="shared" si="3"/>
        <v>10</v>
      </c>
      <c r="I29" s="48">
        <f t="shared" si="3"/>
        <v>3</v>
      </c>
      <c r="J29" s="48">
        <f t="shared" si="3"/>
        <v>4</v>
      </c>
      <c r="K29" s="48">
        <f t="shared" si="3"/>
        <v>10</v>
      </c>
      <c r="L29" s="49">
        <f t="shared" si="3"/>
        <v>8</v>
      </c>
      <c r="M29" s="48">
        <f t="shared" si="3"/>
        <v>14</v>
      </c>
      <c r="N29" s="49">
        <f t="shared" si="3"/>
        <v>6</v>
      </c>
      <c r="O29" s="48">
        <f t="shared" si="3"/>
        <v>8</v>
      </c>
      <c r="P29" s="50">
        <f t="shared" si="3"/>
        <v>13</v>
      </c>
    </row>
    <row r="30" spans="2:16" ht="20.100000000000001" customHeight="1" thickBot="1" x14ac:dyDescent="0.25">
      <c r="B30" s="44" t="s">
        <v>12</v>
      </c>
      <c r="C30" s="51" t="str">
        <f>HLOOKUP(C27,'Bảng qui định xếp loại'!$A$3:$E$4,2,1)</f>
        <v>Khá</v>
      </c>
      <c r="D30" s="51" t="str">
        <f>HLOOKUP(D27,'Bảng qui định xếp loại'!$A$3:$E$4,2,1)</f>
        <v>Tốt</v>
      </c>
      <c r="E30" s="51" t="str">
        <f>HLOOKUP(E27,'Bảng qui định xếp loại'!$A$3:$E$4,2,1)</f>
        <v>Tốt</v>
      </c>
      <c r="F30" s="51" t="str">
        <f>HLOOKUP(F27,'Bảng qui định xếp loại'!$A$3:$E$4,2,1)</f>
        <v>Tốt</v>
      </c>
      <c r="G30" s="51" t="str">
        <f>HLOOKUP(G27,'Bảng qui định xếp loại'!$A$3:$E$4,2,1)</f>
        <v>Tốt</v>
      </c>
      <c r="H30" s="51" t="str">
        <f>HLOOKUP(H27,'Bảng qui định xếp loại'!$A$3:$E$4,2,1)</f>
        <v>Khá</v>
      </c>
      <c r="I30" s="51" t="str">
        <f>HLOOKUP(I27,'Bảng qui định xếp loại'!$A$3:$E$4,2,1)</f>
        <v>Tốt</v>
      </c>
      <c r="J30" s="51" t="str">
        <f>HLOOKUP(J27,'Bảng qui định xếp loại'!$A$3:$E$4,2,1)</f>
        <v>Tốt</v>
      </c>
      <c r="K30" s="51" t="str">
        <f>HLOOKUP(K27,'Bảng qui định xếp loại'!$A$3:$E$4,2,1)</f>
        <v>Khá</v>
      </c>
      <c r="L30" s="51" t="str">
        <f>HLOOKUP(L27,'Bảng qui định xếp loại'!$A$3:$E$4,2,1)</f>
        <v>Tốt</v>
      </c>
      <c r="M30" s="51" t="str">
        <f>HLOOKUP(M27,'Bảng qui định xếp loại'!$A$3:$E$4,2,1)</f>
        <v>Yếu</v>
      </c>
      <c r="N30" s="51" t="str">
        <f>HLOOKUP(N27,'Bảng qui định xếp loại'!$A$3:$E$4,2,1)</f>
        <v>Tốt</v>
      </c>
      <c r="O30" s="51" t="str">
        <f>HLOOKUP(O27,'Bảng qui định xếp loại'!$A$3:$E$4,2,1)</f>
        <v>Tốt</v>
      </c>
      <c r="P30" s="45" t="s">
        <v>46</v>
      </c>
    </row>
    <row r="31" spans="2:16" ht="13.5" thickTop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</sheetData>
  <sheetProtection algorithmName="SHA-512" hashValue="CB5gk0kvJKtLsQUK3UOSi+dPqGNUMNRcKNWgWI6wQYqH+QcVjiF8Ib73o0jT3PkXYaJKW+naBRkDgWOr/GWdnw==" saltValue="pu66ICaT4S3Vx8xnZ6M1IA==" spinCount="100000" sheet="1" objects="1" scenarios="1"/>
  <mergeCells count="17">
    <mergeCell ref="G4:G5"/>
    <mergeCell ref="H4:H5"/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  <mergeCell ref="J4:J5"/>
  </mergeCells>
  <phoneticPr fontId="11" type="noConversion"/>
  <conditionalFormatting sqref="C29:P29">
    <cfRule type="cellIs" dxfId="2" priority="1" stopIfTrue="1" operator="greaterThanOrEqual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abSelected="1" zoomScale="103" zoomScaleNormal="103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9.125" defaultRowHeight="15" x14ac:dyDescent="0.2"/>
  <cols>
    <col min="1" max="1" width="3" style="5" bestFit="1" customWidth="1"/>
    <col min="2" max="2" width="5.875" style="5" customWidth="1"/>
    <col min="3" max="3" width="128.625" style="5" customWidth="1"/>
    <col min="4" max="16384" width="9.125" style="5"/>
  </cols>
  <sheetData>
    <row r="1" spans="2:17" ht="22.5" customHeight="1" x14ac:dyDescent="0.2">
      <c r="B1" s="67" t="str">
        <f>'Ghi điểm khối 10'!B1:P1</f>
        <v>TUẦN THỨ: 30 - TỪ: 28/03/2016 ĐẾN 02/04/2016                                              LỚP TRỰC: 10B03 - GVCN: ĐÀO XUÂN DŨNG</v>
      </c>
      <c r="C1" s="6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2:17" ht="18.75" x14ac:dyDescent="0.2">
      <c r="B2" s="65" t="s">
        <v>14</v>
      </c>
      <c r="C2" s="66"/>
    </row>
    <row r="3" spans="2:17" ht="12" customHeight="1" thickBot="1" x14ac:dyDescent="0.25">
      <c r="B3" s="4"/>
      <c r="C3" s="4"/>
    </row>
    <row r="4" spans="2:17" ht="17.100000000000001" customHeight="1" thickTop="1" thickBot="1" x14ac:dyDescent="0.25">
      <c r="B4" s="6" t="s">
        <v>15</v>
      </c>
      <c r="C4" s="7" t="s">
        <v>39</v>
      </c>
    </row>
    <row r="5" spans="2:17" ht="34.5" customHeight="1" thickTop="1" x14ac:dyDescent="0.2">
      <c r="B5" s="10" t="s">
        <v>25</v>
      </c>
      <c r="C5" s="11" t="s">
        <v>52</v>
      </c>
    </row>
    <row r="6" spans="2:17" ht="31.5" customHeight="1" x14ac:dyDescent="0.2">
      <c r="B6" s="12" t="s">
        <v>26</v>
      </c>
      <c r="C6" s="13" t="s">
        <v>53</v>
      </c>
    </row>
    <row r="7" spans="2:17" ht="35.25" customHeight="1" x14ac:dyDescent="0.2">
      <c r="B7" s="12" t="s">
        <v>27</v>
      </c>
      <c r="C7" s="14" t="s">
        <v>56</v>
      </c>
    </row>
    <row r="8" spans="2:17" ht="33.75" customHeight="1" x14ac:dyDescent="0.2">
      <c r="B8" s="12" t="s">
        <v>28</v>
      </c>
      <c r="C8" s="14" t="s">
        <v>57</v>
      </c>
    </row>
    <row r="9" spans="2:17" ht="31.5" customHeight="1" x14ac:dyDescent="0.2">
      <c r="B9" s="12" t="s">
        <v>29</v>
      </c>
      <c r="C9" s="14" t="s">
        <v>58</v>
      </c>
    </row>
    <row r="10" spans="2:17" ht="35.25" customHeight="1" x14ac:dyDescent="0.2">
      <c r="B10" s="12" t="s">
        <v>30</v>
      </c>
      <c r="C10" s="14" t="s">
        <v>59</v>
      </c>
    </row>
    <row r="11" spans="2:17" ht="31.5" customHeight="1" x14ac:dyDescent="0.2">
      <c r="B11" s="12" t="s">
        <v>31</v>
      </c>
      <c r="C11" s="54" t="s">
        <v>60</v>
      </c>
    </row>
    <row r="12" spans="2:17" ht="32.25" customHeight="1" x14ac:dyDescent="0.2">
      <c r="B12" s="12" t="s">
        <v>32</v>
      </c>
      <c r="C12" s="54" t="s">
        <v>54</v>
      </c>
    </row>
    <row r="13" spans="2:17" ht="31.5" customHeight="1" x14ac:dyDescent="0.2">
      <c r="B13" s="12" t="s">
        <v>33</v>
      </c>
      <c r="C13" s="16" t="s">
        <v>50</v>
      </c>
    </row>
    <row r="14" spans="2:17" ht="31.5" customHeight="1" x14ac:dyDescent="0.2">
      <c r="B14" s="12" t="s">
        <v>34</v>
      </c>
      <c r="C14" s="14" t="s">
        <v>51</v>
      </c>
    </row>
    <row r="15" spans="2:17" ht="37.5" customHeight="1" x14ac:dyDescent="0.2">
      <c r="B15" s="12" t="s">
        <v>35</v>
      </c>
      <c r="C15" s="13" t="s">
        <v>61</v>
      </c>
    </row>
    <row r="16" spans="2:17" ht="32.25" customHeight="1" x14ac:dyDescent="0.2">
      <c r="B16" s="12" t="s">
        <v>36</v>
      </c>
      <c r="C16" s="14" t="s">
        <v>62</v>
      </c>
    </row>
    <row r="17" spans="2:3" ht="31.5" customHeight="1" x14ac:dyDescent="0.2">
      <c r="B17" s="12" t="s">
        <v>37</v>
      </c>
      <c r="C17" s="14" t="s">
        <v>63</v>
      </c>
    </row>
    <row r="18" spans="2:3" ht="31.5" customHeight="1" thickBot="1" x14ac:dyDescent="0.25">
      <c r="B18" s="9" t="s">
        <v>38</v>
      </c>
      <c r="C18" s="15" t="s">
        <v>55</v>
      </c>
    </row>
    <row r="19" spans="2:3" ht="15.75" thickTop="1" x14ac:dyDescent="0.2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68" t="s">
        <v>19</v>
      </c>
      <c r="B1" s="68"/>
      <c r="C1" s="68"/>
      <c r="D1" s="68"/>
      <c r="E1" s="68"/>
    </row>
    <row r="2" spans="1:5" ht="18" x14ac:dyDescent="0.25">
      <c r="A2" s="1"/>
      <c r="B2" s="1"/>
      <c r="C2" s="1"/>
      <c r="D2" s="1"/>
      <c r="E2" s="1"/>
    </row>
    <row r="3" spans="1:5" x14ac:dyDescent="0.2">
      <c r="A3" s="2" t="s">
        <v>20</v>
      </c>
      <c r="B3" s="3">
        <v>0</v>
      </c>
      <c r="C3" s="3">
        <v>185</v>
      </c>
      <c r="D3" s="3">
        <v>190</v>
      </c>
      <c r="E3" s="3">
        <v>195</v>
      </c>
    </row>
    <row r="4" spans="1:5" x14ac:dyDescent="0.2">
      <c r="A4" s="2" t="s">
        <v>21</v>
      </c>
      <c r="B4" s="3" t="s">
        <v>22</v>
      </c>
      <c r="C4" s="3" t="s">
        <v>24</v>
      </c>
      <c r="D4" s="3" t="s">
        <v>23</v>
      </c>
      <c r="E4" s="3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2016-04-03T09:53:13Z</cp:lastPrinted>
  <dcterms:created xsi:type="dcterms:W3CDTF">2013-08-24T15:42:38Z</dcterms:created>
  <dcterms:modified xsi:type="dcterms:W3CDTF">2016-04-03T09:53:15Z</dcterms:modified>
</cp:coreProperties>
</file>