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0" yWindow="0" windowWidth="21600" windowHeight="9600" activeTab="1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G26" i="1" l="1"/>
  <c r="B1" i="2" l="1"/>
  <c r="C20" i="1" l="1"/>
  <c r="P25" i="1" l="1"/>
  <c r="E25" i="1"/>
  <c r="F25" i="1"/>
  <c r="G25" i="1"/>
  <c r="H25" i="1"/>
  <c r="I25" i="1"/>
  <c r="J25" i="1"/>
  <c r="K25" i="1"/>
  <c r="L25" i="1"/>
  <c r="M25" i="1"/>
  <c r="N25" i="1"/>
  <c r="O25" i="1"/>
  <c r="J20" i="1" l="1"/>
  <c r="J27" i="1" s="1"/>
  <c r="P20" i="1" l="1"/>
  <c r="E20" i="1"/>
  <c r="F20" i="1"/>
  <c r="G20" i="1"/>
  <c r="H20" i="1"/>
  <c r="I20" i="1"/>
  <c r="K20" i="1"/>
  <c r="L20" i="1"/>
  <c r="M20" i="1"/>
  <c r="N20" i="1"/>
  <c r="O20" i="1"/>
  <c r="D20" i="1"/>
  <c r="C25" i="1"/>
  <c r="C27" i="1" l="1"/>
  <c r="D25" i="1"/>
  <c r="K27" i="1" l="1"/>
  <c r="K30" i="1" s="1"/>
  <c r="L27" i="1"/>
  <c r="L30" i="1" s="1"/>
  <c r="N27" i="1" l="1"/>
  <c r="N30" i="1" s="1"/>
  <c r="O27" i="1"/>
  <c r="O30" i="1" s="1"/>
  <c r="H27" i="1"/>
  <c r="H30" i="1" s="1"/>
  <c r="F27" i="1"/>
  <c r="F30" i="1" s="1"/>
  <c r="E27" i="1"/>
  <c r="E30" i="1" s="1"/>
  <c r="I27" i="1"/>
  <c r="I30" i="1" s="1"/>
  <c r="M27" i="1"/>
  <c r="M30" i="1" s="1"/>
  <c r="J30" i="1"/>
  <c r="D27" i="1"/>
  <c r="D30" i="1" s="1"/>
  <c r="C30" i="1"/>
  <c r="P27" i="1"/>
  <c r="G27" i="1"/>
  <c r="G30" i="1" s="1"/>
  <c r="G29" i="1" l="1"/>
  <c r="K29" i="1"/>
  <c r="F29" i="1"/>
  <c r="J29" i="1"/>
  <c r="O29" i="1"/>
  <c r="D29" i="1"/>
  <c r="C29" i="1"/>
  <c r="N29" i="1"/>
  <c r="E29" i="1"/>
  <c r="I29" i="1"/>
  <c r="M29" i="1"/>
  <c r="H29" i="1"/>
  <c r="P29" i="1"/>
  <c r="L29" i="1"/>
</calcChain>
</file>

<file path=xl/sharedStrings.xml><?xml version="1.0" encoding="utf-8"?>
<sst xmlns="http://schemas.openxmlformats.org/spreadsheetml/2006/main" count="79" uniqueCount="65">
  <si>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</si>
  <si>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</si>
  <si>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</si>
  <si>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</si>
  <si>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</si>
  <si>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</si>
  <si>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</si>
  <si>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Sinh hoạt 15'</t>
  </si>
  <si>
    <t>Giờ chưa kí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</si>
  <si>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</si>
  <si>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</si>
  <si>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</si>
  <si>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</si>
  <si>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</si>
  <si>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</si>
  <si>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</si>
  <si>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</si>
  <si>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</si>
  <si>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</si>
  <si>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</si>
  <si>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</si>
  <si>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</si>
  <si>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</si>
  <si>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</si>
  <si>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</si>
  <si>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</si>
  <si>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</si>
  <si>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</si>
  <si>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</si>
  <si>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</si>
  <si>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</si>
  <si>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</si>
  <si>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</si>
  <si>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</si>
  <si>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</si>
  <si>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</si>
  <si>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</si>
  <si>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</si>
  <si>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</si>
  <si>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DIỄN GIẢI</t>
  </si>
  <si>
    <t>Giờ B (- 5/B)</t>
  </si>
  <si>
    <t>Giờ C (- 10/C)</t>
  </si>
  <si>
    <t>CĐ ko trực, đi muộn, không ghi lỗi</t>
  </si>
  <si>
    <t>SDTL, SDĐT</t>
  </si>
  <si>
    <t>Dép lê, nhuộm tóc</t>
  </si>
  <si>
    <t>tôt</t>
  </si>
  <si>
    <t>Cúp tiết</t>
  </si>
  <si>
    <t>Không nghiêm túc trong giờ học</t>
  </si>
  <si>
    <t>TUẦN THỨ: 32 - TỪ: 10/04/2016 ĐẾN 15/04/2016                                              LỚP TRỰC: 10B05 - GVCN: NGUYỄN THỊ THÚY</t>
  </si>
  <si>
    <t>Vô lễ với giáo viên</t>
  </si>
  <si>
    <t>Gây gổ, đánh nhau</t>
  </si>
  <si>
    <t>Thứ 2: V3P:( Huy, G. Linh, Nguyệt); Thứ 3: V1p(Hương); Thứ 4: V5p (Hưng, Hường, X. Huy, D. Hưng, T.Lan); 1( Hương) đi học muộn; Cờ đỏ trực không nghiêm túc: Không ghi thông tin; Thứ 6: Thông gây gổ, đánh nhau; +90đ thưởng gây quỹ tình nguyện vì cộng đồng (báo Tuổi trẻ).</t>
  </si>
  <si>
    <t>Thứ 5 Vân không đồng phục; +70đ thưởng gây quỹ tình nguyện vì cộng đồng (báo Tuổi trẻ).</t>
  </si>
  <si>
    <t>Thứ 2: 1P (Hào) ;Thứ 4 V1P (Trung); Thứ 5: V1P (Duy); +70đ thưởng gây quỹ tình nguyện vì cộng đồng (báo Tuổi trẻ).</t>
  </si>
  <si>
    <t>Thứ 2 Trực nhật muộn, Thứ 6 V1KP (Thùy); +70đ thưởng gây quỹ tình nguyện vì cộng đồng (báo Tuổi trẻ).</t>
  </si>
  <si>
    <t>Thứ 2 trực nhật muộn, thứ 5 V1P; +70đ thưởng gây quỹ tình nguyện vì cộng đồng (báo Tuổi trẻ).</t>
  </si>
  <si>
    <t>Thứ 2 V1P(Duy Anh), Thứ 5:V1P, Thứ 6 V1P,Thiện không đồng phục môn Quốc Phòng; +70đ thưởng gây quỹ tình nguyện vì cộng đồng (báo Tuổi trẻ).</t>
  </si>
  <si>
    <t>Thứ 2 V1P(Quỳnh), Thứ 6 V1P(Trường); +70đ thưởng gây quỹ tình nguyện vì cộng đồng (báo Tuổi trẻ).</t>
  </si>
  <si>
    <t>Thứ 3 V1P(Ngọc), Thứ 6 V1P(H.Ruyên); Trường gây gổ, đánh nhau; +70đ thưởng gây quỹ tình nguyện vì cộng đồng (báo Tuổi trẻ).</t>
  </si>
  <si>
    <t>Thứ 2 V1P(Yến), Thứ 4 V1P(Cường), Trần Đạt nói chuyện; +70đ thưởng gây quỹ tình nguyện vì cộng đồng (báo Tuổi trẻ).</t>
  </si>
  <si>
    <t>Thứ 3 V1P, Quốc Phòng: July,Duyên không đồng phục; +70đ thưởng gây quỹ tình nguyện vì cộng đồng (báo Tuổi trẻ).</t>
  </si>
  <si>
    <t>Thứ 2 V1P,Thứ 3 V1P(Cường), Thứ 4 V2P(Trung,Hương), Thứ 6 V4P; +70đ thưởng gây quỹ tình nguyện vì cộng đồng (báo Tuổi trẻ).</t>
  </si>
  <si>
    <t>Thứ 4 V1P + Lớp ồn, Thứ 6 V1P, Thứ 5 Long không bảng tên, Thứ 6 Long, Hiếu không bảng tên; +70đ thưởng gây quỹ tình nguyện vì cộng đồng (báo Tuổi trẻ).</t>
  </si>
  <si>
    <t>Thứ 3 V1p (Quyên); + 30 điểm Lao Động tuần; +70đ thưởng gây quỹ tình nguyện vì cộng đồng (báo Tuổi trẻ).</t>
  </si>
  <si>
    <t>Thứ 3 V3p (Anh…); Thứ 4 V1p; Thứ 5 V1P (Chi); Thứ 6: V2P (Đoàn, Mai). 1 đi học muộn. Thứ 4: Đức Thắng vô lễ với giáo viên môn Toán; +70đ thưởng gây quỹ tình nguyện vì cộng đồng (báo Tuổi trẻ).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</si>
</sst>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6" fillId="0" borderId="25" xfId="2" quotePrefix="1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14" fillId="0" borderId="5" xfId="0" quotePrefix="1" applyFont="1" applyBorder="1" applyAlignment="1">
      <alignment vertical="center" wrapText="1"/>
    </xf>
    <xf numFmtId="0" fontId="7" fillId="0" borderId="0" xfId="2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1" applyFont="1" applyProtection="1"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1" fillId="0" borderId="27" xfId="1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20" xfId="1" applyFont="1" applyBorder="1" applyAlignment="1" applyProtection="1">
      <alignment horizontal="center" vertical="center"/>
      <protection locked="0"/>
    </xf>
    <xf numFmtId="0" fontId="1" fillId="0" borderId="28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1" fillId="0" borderId="30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6" fillId="0" borderId="5" xfId="2" quotePrefix="1" applyFont="1" applyBorder="1" applyAlignment="1">
      <alignment horizontal="left" vertical="center" wrapText="1"/>
    </xf>
    <xf numFmtId="0" fontId="2" fillId="0" borderId="14" xfId="1" applyFont="1" applyFill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2" fillId="0" borderId="23" xfId="1" applyFont="1" applyBorder="1" applyAlignment="1" applyProtection="1">
      <alignment wrapText="1"/>
      <protection locked="0"/>
    </xf>
    <xf numFmtId="0" fontId="2" fillId="0" borderId="24" xfId="1" applyFont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3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3999450666829432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R7" sqref="R7"/>
    </sheetView>
  </sheetViews>
  <sheetFormatPr defaultColWidth="9.125" defaultRowHeight="12.75" x14ac:dyDescent="0.2"/>
  <cols>
    <col min="1" max="1" width="2.75" style="18" customWidth="1"/>
    <col min="2" max="2" width="20.625" style="18" customWidth="1"/>
    <col min="3" max="16" width="7.375" style="18" customWidth="1"/>
    <col min="17" max="16384" width="9.125" style="18"/>
  </cols>
  <sheetData>
    <row r="1" spans="2:17" ht="18.75" customHeight="1" x14ac:dyDescent="0.2">
      <c r="B1" s="57" t="s">
        <v>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7"/>
    </row>
    <row r="2" spans="2:17" ht="18" x14ac:dyDescent="0.2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7" ht="15" customHeight="1" thickBo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7" ht="13.5" thickTop="1" x14ac:dyDescent="0.2">
      <c r="B4" s="58" t="s">
        <v>1</v>
      </c>
      <c r="C4" s="55" t="s">
        <v>25</v>
      </c>
      <c r="D4" s="55" t="s">
        <v>26</v>
      </c>
      <c r="E4" s="55" t="s">
        <v>27</v>
      </c>
      <c r="F4" s="55" t="s">
        <v>28</v>
      </c>
      <c r="G4" s="55" t="s">
        <v>29</v>
      </c>
      <c r="H4" s="55" t="s">
        <v>30</v>
      </c>
      <c r="I4" s="55" t="s">
        <v>31</v>
      </c>
      <c r="J4" s="55" t="s">
        <v>32</v>
      </c>
      <c r="K4" s="55" t="s">
        <v>33</v>
      </c>
      <c r="L4" s="55" t="s">
        <v>34</v>
      </c>
      <c r="M4" s="55" t="s">
        <v>35</v>
      </c>
      <c r="N4" s="55" t="s">
        <v>36</v>
      </c>
      <c r="O4" s="55" t="s">
        <v>37</v>
      </c>
      <c r="P4" s="61" t="s">
        <v>38</v>
      </c>
    </row>
    <row r="5" spans="2:17" ht="12.75" customHeight="1" thickBot="1" x14ac:dyDescent="0.25">
      <c r="B5" s="59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2"/>
    </row>
    <row r="6" spans="2:17" ht="20.25" customHeight="1" thickTop="1" x14ac:dyDescent="0.2">
      <c r="B6" s="20" t="s">
        <v>2</v>
      </c>
      <c r="C6" s="21">
        <v>-11</v>
      </c>
      <c r="D6" s="22"/>
      <c r="E6" s="22">
        <v>-3</v>
      </c>
      <c r="F6" s="22">
        <v>-18</v>
      </c>
      <c r="G6" s="22">
        <v>-1</v>
      </c>
      <c r="H6" s="22">
        <v>-5</v>
      </c>
      <c r="I6" s="22">
        <v>-1</v>
      </c>
      <c r="J6" s="22">
        <v>-3</v>
      </c>
      <c r="K6" s="22">
        <v>-2</v>
      </c>
      <c r="L6" s="22">
        <v>-2</v>
      </c>
      <c r="M6" s="22">
        <v>-2</v>
      </c>
      <c r="N6" s="22">
        <v>-1</v>
      </c>
      <c r="O6" s="22">
        <v>-8</v>
      </c>
      <c r="P6" s="23">
        <v>-2</v>
      </c>
    </row>
    <row r="7" spans="2:17" ht="20.25" customHeight="1" x14ac:dyDescent="0.2">
      <c r="B7" s="24" t="s">
        <v>3</v>
      </c>
      <c r="C7" s="25"/>
      <c r="D7" s="26"/>
      <c r="E7" s="26"/>
      <c r="F7" s="26"/>
      <c r="G7" s="26"/>
      <c r="H7" s="26">
        <v>-5</v>
      </c>
      <c r="I7" s="26">
        <v>-5</v>
      </c>
      <c r="J7" s="26"/>
      <c r="K7" s="26"/>
      <c r="L7" s="26"/>
      <c r="M7" s="26"/>
      <c r="N7" s="26"/>
      <c r="O7" s="26"/>
      <c r="P7" s="27"/>
    </row>
    <row r="8" spans="2:17" ht="20.25" customHeight="1" x14ac:dyDescent="0.2">
      <c r="B8" s="24" t="s">
        <v>4</v>
      </c>
      <c r="C8" s="25"/>
      <c r="D8" s="26">
        <v>-2</v>
      </c>
      <c r="E8" s="26"/>
      <c r="F8" s="26"/>
      <c r="G8" s="26"/>
      <c r="H8" s="26"/>
      <c r="I8" s="26"/>
      <c r="J8" s="26">
        <v>-2</v>
      </c>
      <c r="K8" s="26"/>
      <c r="L8" s="26"/>
      <c r="M8" s="26"/>
      <c r="N8" s="26">
        <v>-4</v>
      </c>
      <c r="O8" s="26"/>
      <c r="P8" s="27"/>
    </row>
    <row r="9" spans="2:17" ht="20.25" customHeight="1" x14ac:dyDescent="0.2">
      <c r="B9" s="24" t="s">
        <v>5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2:17" ht="20.25" customHeight="1" x14ac:dyDescent="0.2">
      <c r="B10" s="24" t="s">
        <v>6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v>-6</v>
      </c>
    </row>
    <row r="11" spans="2:17" ht="20.25" customHeight="1" x14ac:dyDescent="0.2">
      <c r="B11" s="24" t="s">
        <v>44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7" ht="20.25" customHeight="1" x14ac:dyDescent="0.2">
      <c r="B12" s="24" t="s">
        <v>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-5</v>
      </c>
    </row>
    <row r="13" spans="2:17" ht="20.25" customHeight="1" x14ac:dyDescent="0.2">
      <c r="B13" s="24" t="s">
        <v>47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>
        <v>-2</v>
      </c>
      <c r="N13" s="26"/>
      <c r="O13" s="26"/>
      <c r="P13" s="27"/>
    </row>
    <row r="14" spans="2:17" ht="20.25" customHeight="1" x14ac:dyDescent="0.2">
      <c r="B14" s="24" t="s">
        <v>46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7" ht="20.25" customHeight="1" x14ac:dyDescent="0.2">
      <c r="B15" s="24" t="s">
        <v>42</v>
      </c>
      <c r="C15" s="25">
        <v>-10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2:17" ht="20.25" customHeight="1" x14ac:dyDescent="0.2">
      <c r="B16" s="24" t="s">
        <v>43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2:16" ht="20.25" customHeight="1" x14ac:dyDescent="0.2">
      <c r="B17" s="24" t="s">
        <v>49</v>
      </c>
      <c r="C17" s="25"/>
      <c r="D17" s="26"/>
      <c r="E17" s="26"/>
      <c r="F17" s="26">
        <v>-20</v>
      </c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2:16" ht="20.25" customHeight="1" x14ac:dyDescent="0.2">
      <c r="B18" s="24" t="s">
        <v>50</v>
      </c>
      <c r="C18" s="25">
        <v>-20</v>
      </c>
      <c r="D18" s="26"/>
      <c r="E18" s="26"/>
      <c r="F18" s="26"/>
      <c r="G18" s="26"/>
      <c r="H18" s="26"/>
      <c r="I18" s="26"/>
      <c r="J18" s="26"/>
      <c r="K18" s="26"/>
      <c r="L18" s="26">
        <v>-20</v>
      </c>
      <c r="M18" s="26"/>
      <c r="N18" s="26"/>
      <c r="O18" s="26"/>
      <c r="P18" s="27"/>
    </row>
    <row r="19" spans="2:16" ht="17.25" customHeight="1" thickBot="1" x14ac:dyDescent="0.25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2:16" ht="20.100000000000001" customHeight="1" thickTop="1" thickBot="1" x14ac:dyDescent="0.25">
      <c r="B20" s="32" t="s">
        <v>16</v>
      </c>
      <c r="C20" s="44">
        <f>100+SUM(C6:C19)</f>
        <v>59</v>
      </c>
      <c r="D20" s="44">
        <f>100+SUM(D6:D19)</f>
        <v>98</v>
      </c>
      <c r="E20" s="44">
        <f t="shared" ref="E20:P20" si="0">100+SUM(E6:E19)</f>
        <v>97</v>
      </c>
      <c r="F20" s="44">
        <f t="shared" si="0"/>
        <v>62</v>
      </c>
      <c r="G20" s="44">
        <f t="shared" si="0"/>
        <v>99</v>
      </c>
      <c r="H20" s="44">
        <f t="shared" si="0"/>
        <v>90</v>
      </c>
      <c r="I20" s="44">
        <f t="shared" si="0"/>
        <v>94</v>
      </c>
      <c r="J20" s="44">
        <f>100+SUM(J6:J19)</f>
        <v>95</v>
      </c>
      <c r="K20" s="44">
        <f t="shared" si="0"/>
        <v>98</v>
      </c>
      <c r="L20" s="44">
        <f t="shared" si="0"/>
        <v>78</v>
      </c>
      <c r="M20" s="44">
        <f t="shared" si="0"/>
        <v>96</v>
      </c>
      <c r="N20" s="44">
        <f t="shared" si="0"/>
        <v>95</v>
      </c>
      <c r="O20" s="44">
        <f t="shared" si="0"/>
        <v>92</v>
      </c>
      <c r="P20" s="45">
        <f t="shared" si="0"/>
        <v>87</v>
      </c>
    </row>
    <row r="21" spans="2:16" ht="20.100000000000001" customHeight="1" thickTop="1" x14ac:dyDescent="0.2">
      <c r="B21" s="33" t="s">
        <v>8</v>
      </c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2:16" ht="20.100000000000001" customHeight="1" x14ac:dyDescent="0.2">
      <c r="B22" s="34" t="s">
        <v>40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2:16" ht="20.100000000000001" customHeight="1" x14ac:dyDescent="0.2">
      <c r="B23" s="34" t="s">
        <v>41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2:16" ht="20.100000000000001" customHeight="1" thickBot="1" x14ac:dyDescent="0.25">
      <c r="B24" s="35" t="s">
        <v>9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2:16" ht="20.100000000000001" customHeight="1" thickTop="1" thickBot="1" x14ac:dyDescent="0.25">
      <c r="B25" s="32" t="s">
        <v>17</v>
      </c>
      <c r="C25" s="44">
        <f>100+SUM(C21:C24)</f>
        <v>100</v>
      </c>
      <c r="D25" s="44">
        <f>100+SUM(D21:D24)</f>
        <v>100</v>
      </c>
      <c r="E25" s="44">
        <f t="shared" ref="E25:P25" si="1">100+SUM(E21:E24)</f>
        <v>100</v>
      </c>
      <c r="F25" s="44">
        <f t="shared" si="1"/>
        <v>100</v>
      </c>
      <c r="G25" s="44">
        <f t="shared" si="1"/>
        <v>100</v>
      </c>
      <c r="H25" s="44">
        <f t="shared" si="1"/>
        <v>100</v>
      </c>
      <c r="I25" s="44">
        <f t="shared" si="1"/>
        <v>100</v>
      </c>
      <c r="J25" s="44">
        <f t="shared" si="1"/>
        <v>100</v>
      </c>
      <c r="K25" s="44">
        <f t="shared" si="1"/>
        <v>100</v>
      </c>
      <c r="L25" s="44">
        <f t="shared" si="1"/>
        <v>100</v>
      </c>
      <c r="M25" s="44">
        <f t="shared" si="1"/>
        <v>100</v>
      </c>
      <c r="N25" s="44">
        <f t="shared" si="1"/>
        <v>100</v>
      </c>
      <c r="O25" s="44">
        <f t="shared" si="1"/>
        <v>100</v>
      </c>
      <c r="P25" s="45">
        <f t="shared" si="1"/>
        <v>100</v>
      </c>
    </row>
    <row r="26" spans="2:16" ht="20.100000000000001" customHeight="1" thickTop="1" thickBot="1" x14ac:dyDescent="0.25">
      <c r="B26" s="36" t="s">
        <v>10</v>
      </c>
      <c r="C26" s="50">
        <v>90</v>
      </c>
      <c r="D26" s="53">
        <v>70</v>
      </c>
      <c r="E26" s="53">
        <v>70</v>
      </c>
      <c r="F26" s="53">
        <v>70</v>
      </c>
      <c r="G26" s="53">
        <f>30+70</f>
        <v>100</v>
      </c>
      <c r="H26" s="53">
        <v>70</v>
      </c>
      <c r="I26" s="53">
        <v>70</v>
      </c>
      <c r="J26" s="53">
        <v>70</v>
      </c>
      <c r="K26" s="53">
        <v>70</v>
      </c>
      <c r="L26" s="53">
        <v>70</v>
      </c>
      <c r="M26" s="53">
        <v>70</v>
      </c>
      <c r="N26" s="53">
        <v>70</v>
      </c>
      <c r="O26" s="53">
        <v>70</v>
      </c>
      <c r="P26" s="54">
        <v>70</v>
      </c>
    </row>
    <row r="27" spans="2:16" ht="20.100000000000001" customHeight="1" thickTop="1" thickBot="1" x14ac:dyDescent="0.25">
      <c r="B27" s="32" t="s">
        <v>18</v>
      </c>
      <c r="C27" s="44">
        <f>SUM(C20,C25,C26)</f>
        <v>249</v>
      </c>
      <c r="D27" s="44">
        <f>SUM(D20,D25,D26)</f>
        <v>268</v>
      </c>
      <c r="E27" s="44">
        <f t="shared" ref="E27:P27" si="2">SUM(E20,E25,E26)</f>
        <v>267</v>
      </c>
      <c r="F27" s="44">
        <f>SUM(F20,F25,F26)</f>
        <v>232</v>
      </c>
      <c r="G27" s="44">
        <f t="shared" si="2"/>
        <v>299</v>
      </c>
      <c r="H27" s="44">
        <f t="shared" si="2"/>
        <v>260</v>
      </c>
      <c r="I27" s="44">
        <f t="shared" si="2"/>
        <v>264</v>
      </c>
      <c r="J27" s="44">
        <f>SUM(J20,J25,J26)</f>
        <v>265</v>
      </c>
      <c r="K27" s="44">
        <f t="shared" si="2"/>
        <v>268</v>
      </c>
      <c r="L27" s="44">
        <f t="shared" si="2"/>
        <v>248</v>
      </c>
      <c r="M27" s="44">
        <f t="shared" si="2"/>
        <v>266</v>
      </c>
      <c r="N27" s="44">
        <f>SUM(N20,N25,N26)</f>
        <v>265</v>
      </c>
      <c r="O27" s="44">
        <f t="shared" si="2"/>
        <v>262</v>
      </c>
      <c r="P27" s="45">
        <f t="shared" si="2"/>
        <v>257</v>
      </c>
    </row>
    <row r="28" spans="2:16" ht="20.100000000000001" customHeight="1" thickTop="1" thickBot="1" x14ac:dyDescent="0.25">
      <c r="B28" s="39"/>
      <c r="C28" s="4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2:16" ht="20.100000000000001" customHeight="1" thickTop="1" x14ac:dyDescent="0.2">
      <c r="B29" s="41" t="s">
        <v>11</v>
      </c>
      <c r="C29" s="46">
        <f t="shared" ref="C29:P29" si="3">RANK(C27,$C$27:$P$27)</f>
        <v>12</v>
      </c>
      <c r="D29" s="46">
        <f t="shared" si="3"/>
        <v>2</v>
      </c>
      <c r="E29" s="52">
        <f t="shared" si="3"/>
        <v>4</v>
      </c>
      <c r="F29" s="47">
        <f t="shared" si="3"/>
        <v>14</v>
      </c>
      <c r="G29" s="46">
        <f t="shared" si="3"/>
        <v>1</v>
      </c>
      <c r="H29" s="47">
        <f t="shared" si="3"/>
        <v>10</v>
      </c>
      <c r="I29" s="46">
        <f t="shared" si="3"/>
        <v>8</v>
      </c>
      <c r="J29" s="46">
        <f t="shared" si="3"/>
        <v>6</v>
      </c>
      <c r="K29" s="46">
        <f t="shared" si="3"/>
        <v>2</v>
      </c>
      <c r="L29" s="47">
        <f t="shared" si="3"/>
        <v>13</v>
      </c>
      <c r="M29" s="46">
        <f t="shared" si="3"/>
        <v>5</v>
      </c>
      <c r="N29" s="47">
        <f t="shared" si="3"/>
        <v>6</v>
      </c>
      <c r="O29" s="46">
        <f t="shared" si="3"/>
        <v>9</v>
      </c>
      <c r="P29" s="48">
        <f t="shared" si="3"/>
        <v>11</v>
      </c>
    </row>
    <row r="30" spans="2:16" ht="20.100000000000001" customHeight="1" thickBot="1" x14ac:dyDescent="0.25">
      <c r="B30" s="42" t="s">
        <v>12</v>
      </c>
      <c r="C30" s="49" t="str">
        <f>HLOOKUP(C27,'Bảng qui định xếp loại'!$A$3:$E$4,2,1)</f>
        <v>Tốt</v>
      </c>
      <c r="D30" s="49" t="str">
        <f>HLOOKUP(D27,'Bảng qui định xếp loại'!$A$3:$E$4,2,1)</f>
        <v>Tốt</v>
      </c>
      <c r="E30" s="49" t="str">
        <f>HLOOKUP(E27,'Bảng qui định xếp loại'!$A$3:$E$4,2,1)</f>
        <v>Tốt</v>
      </c>
      <c r="F30" s="49" t="str">
        <f>HLOOKUP(F27,'Bảng qui định xếp loại'!$A$3:$E$4,2,1)</f>
        <v>Tốt</v>
      </c>
      <c r="G30" s="49" t="str">
        <f>HLOOKUP(G27,'Bảng qui định xếp loại'!$A$3:$E$4,2,1)</f>
        <v>Tốt</v>
      </c>
      <c r="H30" s="49" t="str">
        <f>HLOOKUP(H27,'Bảng qui định xếp loại'!$A$3:$E$4,2,1)</f>
        <v>Tốt</v>
      </c>
      <c r="I30" s="49" t="str">
        <f>HLOOKUP(I27,'Bảng qui định xếp loại'!$A$3:$E$4,2,1)</f>
        <v>Tốt</v>
      </c>
      <c r="J30" s="49" t="str">
        <f>HLOOKUP(J27,'Bảng qui định xếp loại'!$A$3:$E$4,2,1)</f>
        <v>Tốt</v>
      </c>
      <c r="K30" s="49" t="str">
        <f>HLOOKUP(K27,'Bảng qui định xếp loại'!$A$3:$E$4,2,1)</f>
        <v>Tốt</v>
      </c>
      <c r="L30" s="49" t="str">
        <f>HLOOKUP(L27,'Bảng qui định xếp loại'!$A$3:$E$4,2,1)</f>
        <v>Tốt</v>
      </c>
      <c r="M30" s="49" t="str">
        <f>HLOOKUP(M27,'Bảng qui định xếp loại'!$A$3:$E$4,2,1)</f>
        <v>Tốt</v>
      </c>
      <c r="N30" s="49" t="str">
        <f>HLOOKUP(N27,'Bảng qui định xếp loại'!$A$3:$E$4,2,1)</f>
        <v>Tốt</v>
      </c>
      <c r="O30" s="49" t="str">
        <f>HLOOKUP(O27,'Bảng qui định xếp loại'!$A$3:$E$4,2,1)</f>
        <v>Tốt</v>
      </c>
      <c r="P30" s="43" t="s">
        <v>45</v>
      </c>
    </row>
    <row r="31" spans="2:16" ht="13.5" thickTop="1" x14ac:dyDescent="0.2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sheetProtection algorithmName="SHA-512" hashValue="RDJsqi/zz4iicd9es1Z/dsIExdyztJ6HY6VaPKjpaBhbCNEhZWfQ/bq+QUSYfn261pWcjOqpgDG13fF9+fK9RA==" saltValue="R/lRssakREftiTPb/kSPfg==" spinCount="100000" sheet="1" objects="1" scenarios="1"/>
  <mergeCells count="17">
    <mergeCell ref="N4:N5"/>
    <mergeCell ref="J4:J5"/>
    <mergeCell ref="G4:G5"/>
    <mergeCell ref="H4:H5"/>
    <mergeCell ref="B1:P1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</mergeCells>
  <phoneticPr fontId="11" type="noConversion"/>
  <conditionalFormatting sqref="C29:P29">
    <cfRule type="cellIs" dxfId="2" priority="1" stopIfTrue="1" operator="greaterThanOrEqual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abSelected="1" zoomScale="103" zoomScaleNormal="103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9.125" defaultRowHeight="15" x14ac:dyDescent="0.2"/>
  <cols>
    <col min="1" max="1" width="3" style="5" bestFit="1" customWidth="1"/>
    <col min="2" max="2" width="5.875" style="5" customWidth="1"/>
    <col min="3" max="3" width="128.625" style="5" customWidth="1"/>
    <col min="4" max="16384" width="9.125" style="5"/>
  </cols>
  <sheetData>
    <row r="1" spans="2:17" ht="22.5" customHeight="1" x14ac:dyDescent="0.2">
      <c r="B1" s="65" t="str">
        <f>'Ghi điểm khối 10'!B1:P1</f>
        <v>TUẦN THỨ: 32 - TỪ: 10/04/2016 ĐẾN 15/04/2016                                              LỚP TRỰC: 10B05 - GVCN: NGUYỄN THỊ THÚY</v>
      </c>
      <c r="C1" s="6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17" ht="18.75" x14ac:dyDescent="0.2">
      <c r="B2" s="63" t="s">
        <v>14</v>
      </c>
      <c r="C2" s="64"/>
    </row>
    <row r="3" spans="2:17" ht="12" customHeight="1" thickBot="1" x14ac:dyDescent="0.25">
      <c r="B3" s="4"/>
      <c r="C3" s="4"/>
    </row>
    <row r="4" spans="2:17" ht="17.100000000000001" customHeight="1" thickTop="1" thickBot="1" x14ac:dyDescent="0.25">
      <c r="B4" s="6" t="s">
        <v>15</v>
      </c>
      <c r="C4" s="7" t="s">
        <v>39</v>
      </c>
    </row>
    <row r="5" spans="2:17" ht="34.5" customHeight="1" thickTop="1" x14ac:dyDescent="0.2">
      <c r="B5" s="10" t="s">
        <v>25</v>
      </c>
      <c r="C5" s="11" t="s">
        <v>51</v>
      </c>
    </row>
    <row r="6" spans="2:17" ht="31.5" customHeight="1" x14ac:dyDescent="0.2">
      <c r="B6" s="12" t="s">
        <v>26</v>
      </c>
      <c r="C6" s="13" t="s">
        <v>52</v>
      </c>
    </row>
    <row r="7" spans="2:17" ht="35.25" customHeight="1" x14ac:dyDescent="0.2">
      <c r="B7" s="12" t="s">
        <v>27</v>
      </c>
      <c r="C7" s="14" t="s">
        <v>53</v>
      </c>
    </row>
    <row r="8" spans="2:17" ht="33.75" customHeight="1" x14ac:dyDescent="0.2">
      <c r="B8" s="12" t="s">
        <v>28</v>
      </c>
      <c r="C8" s="14" t="s">
        <v>64</v>
      </c>
    </row>
    <row r="9" spans="2:17" ht="31.5" customHeight="1" x14ac:dyDescent="0.2">
      <c r="B9" s="12" t="s">
        <v>29</v>
      </c>
      <c r="C9" s="14" t="s">
        <v>63</v>
      </c>
    </row>
    <row r="10" spans="2:17" ht="35.25" customHeight="1" x14ac:dyDescent="0.2">
      <c r="B10" s="12" t="s">
        <v>30</v>
      </c>
      <c r="C10" s="14" t="s">
        <v>54</v>
      </c>
    </row>
    <row r="11" spans="2:17" ht="31.5" customHeight="1" x14ac:dyDescent="0.2">
      <c r="B11" s="12" t="s">
        <v>31</v>
      </c>
      <c r="C11" s="51" t="s">
        <v>55</v>
      </c>
    </row>
    <row r="12" spans="2:17" ht="32.25" customHeight="1" x14ac:dyDescent="0.2">
      <c r="B12" s="12" t="s">
        <v>32</v>
      </c>
      <c r="C12" s="51" t="s">
        <v>56</v>
      </c>
    </row>
    <row r="13" spans="2:17" ht="31.5" customHeight="1" x14ac:dyDescent="0.2">
      <c r="B13" s="12" t="s">
        <v>33</v>
      </c>
      <c r="C13" s="16" t="s">
        <v>57</v>
      </c>
    </row>
    <row r="14" spans="2:17" ht="31.5" customHeight="1" x14ac:dyDescent="0.2">
      <c r="B14" s="12" t="s">
        <v>34</v>
      </c>
      <c r="C14" s="14" t="s">
        <v>58</v>
      </c>
    </row>
    <row r="15" spans="2:17" ht="37.5" customHeight="1" x14ac:dyDescent="0.2">
      <c r="B15" s="12" t="s">
        <v>35</v>
      </c>
      <c r="C15" s="13" t="s">
        <v>59</v>
      </c>
    </row>
    <row r="16" spans="2:17" ht="32.25" customHeight="1" x14ac:dyDescent="0.2">
      <c r="B16" s="12" t="s">
        <v>36</v>
      </c>
      <c r="C16" s="14" t="s">
        <v>60</v>
      </c>
    </row>
    <row r="17" spans="2:3" ht="31.5" customHeight="1" x14ac:dyDescent="0.2">
      <c r="B17" s="12" t="s">
        <v>37</v>
      </c>
      <c r="C17" s="14" t="s">
        <v>61</v>
      </c>
    </row>
    <row r="18" spans="2:3" ht="31.5" customHeight="1" thickBot="1" x14ac:dyDescent="0.25">
      <c r="B18" s="9" t="s">
        <v>38</v>
      </c>
      <c r="C18" s="15" t="s">
        <v>62</v>
      </c>
    </row>
    <row r="19" spans="2:3" ht="15.75" thickTop="1" x14ac:dyDescent="0.2"/>
  </sheetData>
  <mergeCells count="2">
    <mergeCell ref="B2:C2"/>
    <mergeCell ref="B1:C1"/>
  </mergeCells>
  <phoneticPr fontId="11" type="noConversion"/>
  <pageMargins left="0.23622047244094491" right="0.23622047244094491" top="0.23622047244094491" bottom="0.23622047244094491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66" t="s">
        <v>19</v>
      </c>
      <c r="B1" s="66"/>
      <c r="C1" s="66"/>
      <c r="D1" s="66"/>
      <c r="E1" s="66"/>
    </row>
    <row r="2" spans="1:5" ht="18" x14ac:dyDescent="0.25">
      <c r="A2" s="1"/>
      <c r="B2" s="1"/>
      <c r="C2" s="1"/>
      <c r="D2" s="1"/>
      <c r="E2" s="1"/>
    </row>
    <row r="3" spans="1:5" x14ac:dyDescent="0.2">
      <c r="A3" s="2" t="s">
        <v>20</v>
      </c>
      <c r="B3" s="3">
        <v>0</v>
      </c>
      <c r="C3" s="3">
        <v>185</v>
      </c>
      <c r="D3" s="3">
        <v>190</v>
      </c>
      <c r="E3" s="3">
        <v>195</v>
      </c>
    </row>
    <row r="4" spans="1:5" x14ac:dyDescent="0.2">
      <c r="A4" s="2" t="s">
        <v>21</v>
      </c>
      <c r="B4" s="3" t="s">
        <v>22</v>
      </c>
      <c r="C4" s="3" t="s">
        <v>24</v>
      </c>
      <c r="D4" s="3" t="s">
        <v>23</v>
      </c>
      <c r="E4" s="3" t="s">
        <v>13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2016-04-18T07:46:01Z</cp:lastPrinted>
  <dcterms:created xsi:type="dcterms:W3CDTF">2013-08-24T15:42:38Z</dcterms:created>
  <dcterms:modified xsi:type="dcterms:W3CDTF">2016-04-25T07:23:06Z</dcterms:modified>
</cp:coreProperties>
</file>