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OAT DONG DOAN 2015-2016\ĐIỂM THI ĐUA NĂM HỌC 2015 - 2016\ĐIỂM THI ĐUA KHỐI 11-12\"/>
    </mc:Choice>
  </mc:AlternateContent>
  <bookViews>
    <workbookView xWindow="480" yWindow="225" windowWidth="15195" windowHeight="9540" tabRatio="586" activeTab="1"/>
  </bookViews>
  <sheets>
    <sheet name="Điểm khối sáng" sheetId="1" r:id="rId1"/>
    <sheet name="Diễn giải khối sáng" sheetId="2" r:id="rId2"/>
    <sheet name="Qui định xếp loại" sheetId="3" r:id="rId3"/>
  </sheets>
  <calcPr calcId="162913"/>
</workbook>
</file>

<file path=xl/calcChain.xml><?xml version="1.0" encoding="utf-8"?>
<calcChain xmlns="http://schemas.openxmlformats.org/spreadsheetml/2006/main">
  <c r="P20" i="1" l="1"/>
  <c r="Q20" i="1" l="1"/>
  <c r="S20" i="1"/>
  <c r="B20" i="1" l="1"/>
  <c r="B25" i="1"/>
  <c r="M20" i="1" l="1"/>
  <c r="D25" i="1" l="1"/>
  <c r="E25" i="1"/>
  <c r="F25" i="1"/>
  <c r="G25" i="1"/>
  <c r="H25" i="1"/>
  <c r="I25" i="1"/>
  <c r="J25" i="1"/>
  <c r="K25" i="1"/>
  <c r="L25" i="1"/>
  <c r="M25" i="1"/>
  <c r="M27" i="1" s="1"/>
  <c r="M30" i="1" s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E20" i="1"/>
  <c r="F20" i="1"/>
  <c r="G20" i="1"/>
  <c r="H20" i="1"/>
  <c r="I20" i="1"/>
  <c r="J20" i="1"/>
  <c r="K20" i="1"/>
  <c r="L20" i="1"/>
  <c r="N20" i="1"/>
  <c r="O20" i="1"/>
  <c r="R20" i="1"/>
  <c r="T20" i="1"/>
  <c r="U20" i="1"/>
  <c r="V20" i="1"/>
  <c r="W20" i="1"/>
  <c r="X20" i="1"/>
  <c r="Y20" i="1"/>
  <c r="Z20" i="1"/>
  <c r="AA20" i="1"/>
  <c r="AB20" i="1"/>
  <c r="F27" i="1" l="1"/>
  <c r="N27" i="1"/>
  <c r="P27" i="1"/>
  <c r="O27" i="1" l="1"/>
  <c r="C20" i="1"/>
  <c r="D20" i="1"/>
  <c r="E27" i="1"/>
  <c r="H27" i="1"/>
  <c r="H30" i="1" s="1"/>
  <c r="I27" i="1"/>
  <c r="I30" i="1" s="1"/>
  <c r="J27" i="1"/>
  <c r="J30" i="1" s="1"/>
  <c r="K27" i="1"/>
  <c r="L27" i="1"/>
  <c r="R27" i="1"/>
  <c r="T27" i="1"/>
  <c r="X27" i="1"/>
  <c r="AA27" i="1"/>
  <c r="AB27" i="1"/>
  <c r="AB30" i="1" s="1"/>
  <c r="AC20" i="1"/>
  <c r="AC27" i="1" s="1"/>
  <c r="AC30" i="1" s="1"/>
  <c r="C25" i="1"/>
  <c r="P30" i="1"/>
  <c r="F30" i="1"/>
  <c r="C27" i="1" l="1"/>
  <c r="C30" i="1" s="1"/>
  <c r="AA30" i="1"/>
  <c r="V27" i="1"/>
  <c r="V30" i="1" s="1"/>
  <c r="Z27" i="1"/>
  <c r="Z30" i="1" s="1"/>
  <c r="Y27" i="1"/>
  <c r="Y30" i="1" s="1"/>
  <c r="W27" i="1"/>
  <c r="W30" i="1" s="1"/>
  <c r="U27" i="1"/>
  <c r="U30" i="1" s="1"/>
  <c r="S27" i="1"/>
  <c r="S30" i="1" s="1"/>
  <c r="Q27" i="1"/>
  <c r="Q30" i="1" s="1"/>
  <c r="G27" i="1"/>
  <c r="G30" i="1" s="1"/>
  <c r="D27" i="1"/>
  <c r="D30" i="1" s="1"/>
  <c r="B27" i="1"/>
  <c r="B30" i="1" s="1"/>
  <c r="N30" i="1"/>
  <c r="L30" i="1"/>
  <c r="X30" i="1"/>
  <c r="T30" i="1"/>
  <c r="R30" i="1"/>
  <c r="K30" i="1"/>
  <c r="E30" i="1"/>
  <c r="O30" i="1"/>
  <c r="B29" i="1" l="1"/>
  <c r="D29" i="1"/>
  <c r="F29" i="1"/>
  <c r="H29" i="1"/>
  <c r="J29" i="1"/>
  <c r="L29" i="1"/>
  <c r="N29" i="1"/>
  <c r="P29" i="1"/>
  <c r="R29" i="1"/>
  <c r="T29" i="1"/>
  <c r="V29" i="1"/>
  <c r="X29" i="1"/>
  <c r="Z29" i="1"/>
  <c r="AB29" i="1"/>
  <c r="C29" i="1"/>
  <c r="E29" i="1"/>
  <c r="G29" i="1"/>
  <c r="I29" i="1"/>
  <c r="K29" i="1"/>
  <c r="M29" i="1"/>
  <c r="O29" i="1"/>
  <c r="Q29" i="1"/>
  <c r="S29" i="1"/>
  <c r="U29" i="1"/>
  <c r="W29" i="1"/>
  <c r="Y29" i="1"/>
  <c r="AA29" i="1"/>
  <c r="AC29" i="1"/>
</calcChain>
</file>

<file path=xl/sharedStrings.xml><?xml version="1.0" encoding="utf-8"?>
<sst xmlns="http://schemas.openxmlformats.org/spreadsheetml/2006/main" count="122" uniqueCount="93">
  <si>
    <t>LỚP</t>
  </si>
  <si>
    <t>Đồng phục</t>
  </si>
  <si>
    <t>Sinh hoạt 15'</t>
  </si>
  <si>
    <t>Vắng, trễ</t>
  </si>
  <si>
    <t>Bảng tên h/s</t>
  </si>
  <si>
    <t>Huy hiệu Đoàn</t>
  </si>
  <si>
    <t>12T1</t>
  </si>
  <si>
    <t>12T2</t>
  </si>
  <si>
    <t>12T3</t>
  </si>
  <si>
    <t>12T4</t>
  </si>
  <si>
    <t>12T5</t>
  </si>
  <si>
    <t>12T6</t>
  </si>
  <si>
    <t>12T7</t>
  </si>
  <si>
    <t>PHẦN GHI ĐIỂM</t>
  </si>
  <si>
    <t>DIỄN GIẢI</t>
  </si>
  <si>
    <t>PHẦN GHI LỖI VI PHẠM</t>
  </si>
  <si>
    <t>Giờ B(- 5/B)</t>
  </si>
  <si>
    <t>Giờ C( - 10/C)</t>
  </si>
  <si>
    <t>Giờ D (- 20/D)</t>
  </si>
  <si>
    <t>ĐIỂM THƯỞNG</t>
  </si>
  <si>
    <t>12T8</t>
  </si>
  <si>
    <t>12T9</t>
  </si>
  <si>
    <t>12T10</t>
  </si>
  <si>
    <t>12T11</t>
  </si>
  <si>
    <t>12T12</t>
  </si>
  <si>
    <t>12T13</t>
  </si>
  <si>
    <t>Tổng điểm 
nề nếp</t>
  </si>
  <si>
    <t>Tổng điểm 
học tập</t>
  </si>
  <si>
    <t>Tổng điểm 
thi đua</t>
  </si>
  <si>
    <t>Vệ sinh trực nhật</t>
  </si>
  <si>
    <t>Giờ chưa kí</t>
  </si>
  <si>
    <t>XẾP LOẠI</t>
  </si>
  <si>
    <t>XẾP THỨ</t>
  </si>
  <si>
    <t>Điểm</t>
  </si>
  <si>
    <t>Xếp loại</t>
  </si>
  <si>
    <t>Tốt</t>
  </si>
  <si>
    <t>Khá</t>
  </si>
  <si>
    <t>Yếu</t>
  </si>
  <si>
    <t>Bảng qui định điểm xếp loại</t>
  </si>
  <si>
    <t>TB</t>
  </si>
  <si>
    <t>Sử dụng điện thoại</t>
  </si>
  <si>
    <t>Trốn tiết</t>
  </si>
  <si>
    <t>12T14</t>
  </si>
  <si>
    <t>11A1</t>
  </si>
  <si>
    <t>11A2</t>
  </si>
  <si>
    <t>11A3</t>
  </si>
  <si>
    <t>11A4</t>
  </si>
  <si>
    <t>11A5</t>
  </si>
  <si>
    <t>11A6</t>
  </si>
  <si>
    <t>11A7</t>
  </si>
  <si>
    <t>11A8</t>
  </si>
  <si>
    <t>11A9</t>
  </si>
  <si>
    <t>11A10</t>
  </si>
  <si>
    <t>11A11</t>
  </si>
  <si>
    <t>11A12</t>
  </si>
  <si>
    <t>11A13</t>
  </si>
  <si>
    <t>11A14</t>
  </si>
  <si>
    <t xml:space="preserve">                       LỚP                                           LOẠI</t>
  </si>
  <si>
    <t>Không tắt điện, quạt</t>
  </si>
  <si>
    <t>Cờ đỏ trực muộn, không ghi lỗi, …</t>
  </si>
  <si>
    <t>Dép lê, nhuộm tóc</t>
  </si>
  <si>
    <t>Không nghiêm túc trong tiết học</t>
  </si>
  <si>
    <t>Vi phạm khác</t>
  </si>
  <si>
    <t>TUẦN THỨ: 30 - TỪ: 28/03/2016 ĐẾN  02/04/2016                                                                                          LỚP TRỰC: 12T03 - GVCN: TRÌNH THỊ NGỌC THẢO</t>
  </si>
  <si>
    <t>Thứ 4: vắng 1P; Thứ Sáu: vắng 7P</t>
  </si>
  <si>
    <t>Thứ 3: vắng 2P; Thứ 4: vắng 3P</t>
  </si>
  <si>
    <t>Thứ 4: vắng 3P, 1KP</t>
  </si>
  <si>
    <t>Thứ 2: vắng 5P; Thứ 3: vắng 1P, 1P cũ; Thứ 4: vắng 1P</t>
  </si>
  <si>
    <t>Thứ 2: 9 không chào cờ; Thứ 3: vắng 5P, 2KP; Thứ 5: Toàn vắng trễ, không đóng thùng</t>
  </si>
  <si>
    <t>Thứ 2: vắng 1P (Tuấn); Thứ 3: vắng 2P (Thiên Tuấn, Văn Tuấn); Thứ 4: vắng 1P cũ; Thứ 5: vắng 2P (Thiên Tuấn, Văn Tuấn); Thứ 6: vắng 1P cũ</t>
  </si>
  <si>
    <t>Thứ 3: vắng 4P; Thứ 5: vắng 2P (Mạnh, Kiều); Thứ 6: vắng 2P (Long, Tài)</t>
  </si>
  <si>
    <t>Thứ 6: vắng 1P (Lê Trang)</t>
  </si>
  <si>
    <t>Thứ 2: vắng 1P (Nghĩa); Thứ 4: Hợp đi học muộn; Thứ 6: vắng 1P (Hợp)</t>
  </si>
  <si>
    <t>Thứ 5: vắng 2P (Diệu, Nhung)</t>
  </si>
  <si>
    <t>Thứ 3: vắng 2P (Vi,Phương); Thứ 4: 1P (Tươi); Thứ 5: vắng 1P cũ : Thứ 6: vắng 1P Lương`</t>
  </si>
  <si>
    <t>Thứ 2: vắng 3P (Hông, Ngọc, Băng); Thứ 3: vắng 1P  (Hương); Thứ 5: vắng 1P (Đức); Thứ 6: vắng 1P cũ</t>
  </si>
  <si>
    <t>Thứ 2: Bùi Thủy vào học muộn 15'; Thứ 3: vắng 2P, Giang, Hiếu, Tuấn Phong cúp tiết; Thứ 4: vắng 8P, 2P cũ, giờ B môn Toán (lớp vắng nhiều); Thứ 6: vắng 1P</t>
  </si>
  <si>
    <t>Thứ 2: vắng 3P (Hương, Giang, Uyên); Thứ 3: 1P cũ (Uyên); Thứ 4: vắng 3P (Chiến ,Uyên,Dung); Thứ  5: vắng 2P cũ, 1P (Kim Thảo); Thứ 6: vắng 1P cũ (Uyên), 1 hs bỏ tiết</t>
  </si>
  <si>
    <t>Thứ 2: vắng 6P; Thứ 3: vắng 5P cũ; Thứ 4: vắng 5P cũ, Tuấn Anh + Tuân + Chỉnh bỏ tiết; Thứ 5: vắng 1P, 5KP; Thứ 6: vắng 5P cũ, giờ C môn TD (quản lý dụng cụ không tốt), Tuấn Anh + Tuân + Chỉnh bỏ tiết</t>
  </si>
  <si>
    <t>Thứ 3: V2 (Hải +Tuấn); Thứ 4: trực nhật muộn; Thứ 6: trực nhật muộn, vắng 3KP, 2P</t>
  </si>
  <si>
    <t>Thứ 2: vắng 2P (Thảo, Nhi), Thứ 3: vắng 2P (Phượng, Toàn); Thứ 4: 3 hs vào học muộn</t>
  </si>
  <si>
    <t>Thứ 3: vắng 2P; Thứ 4: vắng 5P</t>
  </si>
  <si>
    <t>Thứ 2: Bình ăn sáng trong lớp, vắng 1KP (Thắm); Thứ 4: vắng 1P (Thắm)</t>
  </si>
  <si>
    <t>Ăn quà vặt trong lớp</t>
  </si>
  <si>
    <t>Thứ 2; vắng 1P; Thứ 3: vắng 2P; Thứ 4: vắng 3P; Thứ 5: vắng 1P; Thứ 6: vắng 1P cũ + 1P , 2 không bảng tên</t>
  </si>
  <si>
    <t>Thứ 2: vắng 4P (Hà, Thương, Nguyên, Nhung); Thứ 3: vắng 1P, 1KP; Thứ 4,5,6: vắng 1P (Định), 1P cũ (Nguyên)</t>
  </si>
  <si>
    <t>Thứ 6: vắng 2P (Vân, Hằng) + 1KP, 6 không sinh hoạt; 4 giờ chưa ký đánh giá (3 Ngữ văn, 1 Vật lí).</t>
  </si>
  <si>
    <t>Thứ 2: vắng 2P; Thứ 3: vắng 1P, giờ Toán chưa ký đánh giá; Thứ 4: vắng 2P (Bảo, Nhung); Thứ 5: vắng 1P; Thứ 6: vắng 6P (Dung, Phương, Hiền, Cúc, Nhung) +1KP, trực nhật bẩn, giờ B môn Toán (lớp vắng quá nhiều)</t>
  </si>
  <si>
    <t>Thứ 3: 10 không sinh hoạt, Trung không bảng tên; Thứ 4: 3 không thẻ học sinh, vắng 1P (Vinh), 1KP (Nguyên), 2 giờ B môn Toán (Tuấn, Đào không có vở, nhiều học sinh không chú ý, Thành sd đtdđ); Thứ 6: vắng 1P (Nguyên), Lịch không bảng tên,</t>
  </si>
  <si>
    <t>Thứ 2 : vắng 1P (Thủy); Thứ 3: vắng 3P (Trang , Thủy, Tây); Thứ 4: Hương sd đtdđ; Thứ 5: Thảo nói chuyện trong giờ Toán; Thứ 6: vắng 2P (Phượng ,Thảo)</t>
  </si>
  <si>
    <t>Thứ 2: vắng 1P (Trinh); Thứ 4: vắng 1P (Loan); Thứ 5: 1P cũ, Thứ 6: 1P cũ, vệ sinh phía sau bẩn.</t>
  </si>
  <si>
    <t>Thứ 2: vắng 2P, 2 đi học muộn, 5 không sinh hoạt; Thứ 4:7 đi học muộn; Thứ 5: vắng 1 (Ánh); Thứ 6: cờ đỏ trực A4 không ghi lỗi (2 đi học trễ, 2 không đồng phục): -16đ, 1 đi học muộn, vắng 3KP, giờ D và C môn Tiếng Anh (Khoa sd đtdđ, lớp ồn ào); +30đ lao động tuần.</t>
  </si>
  <si>
    <t>Thứ 2: vắng 1P, cờ đỏ không đi trực; Thứ 3: vắng 2P; Thứ 5: vắng 1KP (Toàn); Thứ 6: vắng 1P, Cường đi dép lê; + 30đ lao động tuần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</si>
</sst>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"/>
    </font>
    <font>
      <sz val="10"/>
      <name val="Arial"/>
      <family val="2"/>
      <charset val="163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b/>
      <sz val="10"/>
      <name val="Times New Roman"/>
      <family val="1"/>
      <charset val="163"/>
    </font>
    <font>
      <sz val="10"/>
      <name val="Times New Roman"/>
      <family val="1"/>
      <charset val="163"/>
    </font>
    <font>
      <b/>
      <sz val="8"/>
      <name val="Times New Roman"/>
      <family val="1"/>
      <charset val="163"/>
    </font>
    <font>
      <sz val="8"/>
      <name val="Times New Roman"/>
      <family val="1"/>
      <charset val="163"/>
    </font>
    <font>
      <b/>
      <sz val="13"/>
      <name val="Times New Roman"/>
      <family val="1"/>
    </font>
    <font>
      <u/>
      <sz val="10"/>
      <name val="Times New Roman"/>
      <family val="1"/>
    </font>
    <font>
      <u/>
      <sz val="10"/>
      <name val="Times New Roman"/>
      <family val="1"/>
      <charset val="163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 diagonalDown="1">
      <left style="double">
        <color indexed="64"/>
      </left>
      <right style="double">
        <color indexed="64"/>
      </right>
      <top style="double">
        <color indexed="64"/>
      </top>
      <bottom/>
      <diagonal style="thin">
        <color indexed="64"/>
      </diagonal>
    </border>
    <border diagonalDown="1">
      <left style="double">
        <color indexed="64"/>
      </left>
      <right style="double">
        <color indexed="64"/>
      </right>
      <top/>
      <bottom style="double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8">
    <xf numFmtId="0" fontId="0" fillId="0" borderId="0" xfId="0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/>
    <xf numFmtId="0" fontId="6" fillId="0" borderId="0" xfId="0" applyFont="1"/>
    <xf numFmtId="0" fontId="6" fillId="0" borderId="0" xfId="0" applyFont="1" applyBorder="1" applyAlignment="1"/>
    <xf numFmtId="0" fontId="7" fillId="0" borderId="34" xfId="0" applyFont="1" applyBorder="1"/>
    <xf numFmtId="0" fontId="7" fillId="0" borderId="0" xfId="0" applyFont="1" applyBorder="1"/>
    <xf numFmtId="0" fontId="6" fillId="0" borderId="35" xfId="0" applyFont="1" applyBorder="1"/>
    <xf numFmtId="0" fontId="7" fillId="0" borderId="9" xfId="0" applyFont="1" applyBorder="1"/>
    <xf numFmtId="0" fontId="11" fillId="0" borderId="1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 shrinkToFit="1"/>
    </xf>
    <xf numFmtId="0" fontId="7" fillId="0" borderId="7" xfId="0" quotePrefix="1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9" fontId="7" fillId="0" borderId="7" xfId="1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 wrapText="1"/>
    </xf>
    <xf numFmtId="0" fontId="7" fillId="0" borderId="0" xfId="0" applyFont="1" applyProtection="1">
      <protection locked="0"/>
    </xf>
    <xf numFmtId="0" fontId="10" fillId="0" borderId="2" xfId="0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left" vertical="center" wrapText="1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18" fillId="0" borderId="11" xfId="0" applyFont="1" applyBorder="1" applyAlignment="1" applyProtection="1">
      <alignment horizontal="left" vertical="center" wrapText="1"/>
      <protection locked="0"/>
    </xf>
    <xf numFmtId="0" fontId="16" fillId="0" borderId="12" xfId="0" applyFont="1" applyBorder="1" applyAlignment="1" applyProtection="1">
      <alignment horizontal="center" vertical="center"/>
      <protection locked="0"/>
    </xf>
    <xf numFmtId="0" fontId="16" fillId="0" borderId="13" xfId="0" applyFont="1" applyBorder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16" fillId="0" borderId="15" xfId="0" applyFont="1" applyBorder="1" applyAlignment="1" applyProtection="1">
      <alignment horizontal="center" vertical="center"/>
      <protection locked="0"/>
    </xf>
    <xf numFmtId="0" fontId="16" fillId="0" borderId="0" xfId="0" applyFont="1" applyProtection="1">
      <protection locked="0"/>
    </xf>
    <xf numFmtId="0" fontId="9" fillId="0" borderId="16" xfId="0" applyFont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 applyProtection="1">
      <alignment horizontal="left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left" vertical="center"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16" fillId="0" borderId="22" xfId="0" applyFont="1" applyFill="1" applyBorder="1" applyAlignment="1" applyProtection="1">
      <alignment horizontal="center" vertical="center"/>
      <protection locked="0"/>
    </xf>
    <xf numFmtId="0" fontId="20" fillId="0" borderId="22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21" fillId="0" borderId="22" xfId="0" applyFont="1" applyFill="1" applyBorder="1" applyAlignment="1" applyProtection="1">
      <alignment horizontal="center" vertical="center"/>
      <protection locked="0"/>
    </xf>
    <xf numFmtId="0" fontId="15" fillId="0" borderId="22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left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left" vertical="center"/>
      <protection locked="0"/>
    </xf>
    <xf numFmtId="0" fontId="9" fillId="0" borderId="27" xfId="0" applyFont="1" applyBorder="1" applyAlignment="1" applyProtection="1">
      <alignment horizontal="left" vertical="center"/>
      <protection locked="0"/>
    </xf>
    <xf numFmtId="0" fontId="11" fillId="0" borderId="0" xfId="0" applyFont="1" applyProtection="1">
      <protection locked="0"/>
    </xf>
    <xf numFmtId="0" fontId="7" fillId="0" borderId="17" xfId="0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</xf>
    <xf numFmtId="0" fontId="7" fillId="0" borderId="25" xfId="0" applyFont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horizontal="center" vertical="center"/>
    </xf>
    <xf numFmtId="0" fontId="7" fillId="0" borderId="33" xfId="0" applyFont="1" applyBorder="1" applyAlignment="1" applyProtection="1">
      <alignment horizontal="center" vertical="center"/>
    </xf>
    <xf numFmtId="0" fontId="7" fillId="0" borderId="32" xfId="0" applyFont="1" applyBorder="1" applyAlignment="1" applyProtection="1">
      <alignment horizontal="center" vertical="center"/>
    </xf>
    <xf numFmtId="0" fontId="14" fillId="0" borderId="28" xfId="0" applyFont="1" applyBorder="1" applyAlignment="1" applyProtection="1">
      <alignment horizontal="center" vertical="center"/>
    </xf>
    <xf numFmtId="0" fontId="12" fillId="0" borderId="28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2" fillId="0" borderId="30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 shrinkToFit="1"/>
      <protection locked="0"/>
    </xf>
    <xf numFmtId="0" fontId="9" fillId="0" borderId="37" xfId="0" applyFont="1" applyBorder="1" applyAlignment="1" applyProtection="1">
      <alignment horizontal="center" vertical="center"/>
      <protection locked="0"/>
    </xf>
    <xf numFmtId="0" fontId="9" fillId="0" borderId="38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33" xfId="0" applyFont="1" applyBorder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horizontal="center" vertical="center"/>
      <protection locked="0"/>
    </xf>
    <xf numFmtId="0" fontId="9" fillId="0" borderId="39" xfId="0" applyFont="1" applyBorder="1" applyAlignment="1" applyProtection="1">
      <alignment wrapText="1"/>
      <protection locked="0"/>
    </xf>
    <xf numFmtId="0" fontId="9" fillId="0" borderId="40" xfId="0" applyFont="1" applyBorder="1" applyAlignment="1" applyProtection="1">
      <alignment wrapText="1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9" fillId="0" borderId="42" xfId="0" applyFont="1" applyBorder="1" applyAlignment="1" applyProtection="1">
      <alignment horizontal="center" vertical="center"/>
      <protection locked="0"/>
    </xf>
    <xf numFmtId="0" fontId="17" fillId="0" borderId="33" xfId="0" applyFont="1" applyBorder="1" applyAlignment="1" applyProtection="1">
      <alignment horizontal="center" vertical="center"/>
      <protection locked="0"/>
    </xf>
    <xf numFmtId="0" fontId="17" fillId="0" borderId="36" xfId="0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center"/>
    </xf>
    <xf numFmtId="0" fontId="8" fillId="0" borderId="0" xfId="0" applyFont="1" applyAlignment="1">
      <alignment horizontal="left" vertical="center" shrinkToFit="1"/>
    </xf>
    <xf numFmtId="0" fontId="4" fillId="0" borderId="0" xfId="0" applyFont="1" applyAlignment="1">
      <alignment horizontal="center"/>
    </xf>
    <xf numFmtId="0" fontId="6" fillId="0" borderId="16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3">
    <dxf>
      <font>
        <b/>
        <i val="0"/>
        <color rgb="FFFF0000"/>
      </font>
    </dxf>
    <dxf>
      <font>
        <b/>
        <i val="0"/>
      </font>
      <fill>
        <patternFill>
          <bgColor theme="9" tint="0.59996337778862885"/>
        </patternFill>
      </fill>
    </dxf>
    <dxf>
      <font>
        <b/>
        <i/>
        <u/>
        <name val="Cambria"/>
        <scheme val="none"/>
      </font>
      <fill>
        <patternFill>
          <bgColor rgb="FF92D050"/>
        </patternFill>
      </fill>
      <border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6"/>
  <sheetViews>
    <sheetView zoomScale="115" zoomScaleNormal="115" workbookViewId="0">
      <pane xSplit="1" ySplit="5" topLeftCell="B6" activePane="bottomRight" state="frozen"/>
      <selection pane="topRight" activeCell="C1" sqref="C1"/>
      <selection pane="bottomLeft" activeCell="A6" sqref="A6"/>
      <selection pane="bottomRight" activeCell="P29" sqref="P29"/>
    </sheetView>
  </sheetViews>
  <sheetFormatPr defaultRowHeight="12.75" x14ac:dyDescent="0.2"/>
  <cols>
    <col min="1" max="1" width="13.7109375" style="28" customWidth="1"/>
    <col min="2" max="29" width="4.5703125" style="28" customWidth="1"/>
    <col min="30" max="16384" width="9.140625" style="28"/>
  </cols>
  <sheetData>
    <row r="1" spans="1:29" ht="18.75" x14ac:dyDescent="0.2">
      <c r="A1" s="82" t="s">
        <v>63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</row>
    <row r="2" spans="1:29" ht="18.75" x14ac:dyDescent="0.3">
      <c r="A2" s="85" t="s">
        <v>13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</row>
    <row r="3" spans="1:29" ht="13.5" thickBot="1" x14ac:dyDescent="0.25"/>
    <row r="4" spans="1:29" ht="13.5" thickTop="1" x14ac:dyDescent="0.2">
      <c r="A4" s="88" t="s">
        <v>57</v>
      </c>
      <c r="B4" s="90" t="s">
        <v>6</v>
      </c>
      <c r="C4" s="86" t="s">
        <v>7</v>
      </c>
      <c r="D4" s="86" t="s">
        <v>8</v>
      </c>
      <c r="E4" s="86" t="s">
        <v>9</v>
      </c>
      <c r="F4" s="86" t="s">
        <v>10</v>
      </c>
      <c r="G4" s="86" t="s">
        <v>11</v>
      </c>
      <c r="H4" s="86" t="s">
        <v>12</v>
      </c>
      <c r="I4" s="86" t="s">
        <v>20</v>
      </c>
      <c r="J4" s="86" t="s">
        <v>21</v>
      </c>
      <c r="K4" s="86" t="s">
        <v>22</v>
      </c>
      <c r="L4" s="86" t="s">
        <v>23</v>
      </c>
      <c r="M4" s="86" t="s">
        <v>24</v>
      </c>
      <c r="N4" s="86" t="s">
        <v>25</v>
      </c>
      <c r="O4" s="86" t="s">
        <v>42</v>
      </c>
      <c r="P4" s="86" t="s">
        <v>43</v>
      </c>
      <c r="Q4" s="86" t="s">
        <v>44</v>
      </c>
      <c r="R4" s="86" t="s">
        <v>45</v>
      </c>
      <c r="S4" s="86" t="s">
        <v>46</v>
      </c>
      <c r="T4" s="86" t="s">
        <v>47</v>
      </c>
      <c r="U4" s="86" t="s">
        <v>48</v>
      </c>
      <c r="V4" s="92" t="s">
        <v>49</v>
      </c>
      <c r="W4" s="86" t="s">
        <v>50</v>
      </c>
      <c r="X4" s="86" t="s">
        <v>51</v>
      </c>
      <c r="Y4" s="86" t="s">
        <v>52</v>
      </c>
      <c r="Z4" s="86" t="s">
        <v>53</v>
      </c>
      <c r="AA4" s="86" t="s">
        <v>54</v>
      </c>
      <c r="AB4" s="86" t="s">
        <v>55</v>
      </c>
      <c r="AC4" s="83" t="s">
        <v>56</v>
      </c>
    </row>
    <row r="5" spans="1:29" ht="13.5" thickBot="1" x14ac:dyDescent="0.25">
      <c r="A5" s="89"/>
      <c r="B5" s="91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93"/>
      <c r="W5" s="87"/>
      <c r="X5" s="87"/>
      <c r="Y5" s="87"/>
      <c r="Z5" s="87"/>
      <c r="AA5" s="87"/>
      <c r="AB5" s="87"/>
      <c r="AC5" s="84"/>
    </row>
    <row r="6" spans="1:29" ht="18.95" customHeight="1" thickTop="1" x14ac:dyDescent="0.2">
      <c r="A6" s="29" t="s">
        <v>3</v>
      </c>
      <c r="B6" s="30">
        <v>-8</v>
      </c>
      <c r="C6" s="31">
        <v>-9</v>
      </c>
      <c r="D6" s="31">
        <v>-7</v>
      </c>
      <c r="E6" s="31">
        <v>-10</v>
      </c>
      <c r="F6" s="31">
        <v>-27</v>
      </c>
      <c r="G6" s="31">
        <v>-8</v>
      </c>
      <c r="H6" s="31">
        <v>-6</v>
      </c>
      <c r="I6" s="31">
        <v>-7</v>
      </c>
      <c r="J6" s="31">
        <v>-3</v>
      </c>
      <c r="K6" s="31">
        <v>-5</v>
      </c>
      <c r="L6" s="31">
        <v>-6</v>
      </c>
      <c r="M6" s="31">
        <v>-13</v>
      </c>
      <c r="N6" s="31">
        <v>-8</v>
      </c>
      <c r="O6" s="31">
        <v>-17</v>
      </c>
      <c r="P6" s="31">
        <v>-1</v>
      </c>
      <c r="Q6" s="31">
        <v>-23</v>
      </c>
      <c r="R6" s="31">
        <v>-17</v>
      </c>
      <c r="S6" s="32">
        <v>-7</v>
      </c>
      <c r="T6" s="32">
        <v>-2</v>
      </c>
      <c r="U6" s="33">
        <v>-4</v>
      </c>
      <c r="V6" s="33">
        <v>-7</v>
      </c>
      <c r="W6" s="33">
        <v>-11</v>
      </c>
      <c r="X6" s="33">
        <v>-2</v>
      </c>
      <c r="Y6" s="33">
        <v>-4</v>
      </c>
      <c r="Z6" s="31">
        <v>-8</v>
      </c>
      <c r="AA6" s="31">
        <v>-6</v>
      </c>
      <c r="AB6" s="31">
        <v>-5</v>
      </c>
      <c r="AC6" s="34">
        <v>-6</v>
      </c>
    </row>
    <row r="7" spans="1:29" ht="18.95" customHeight="1" x14ac:dyDescent="0.2">
      <c r="A7" s="35" t="s">
        <v>29</v>
      </c>
      <c r="B7" s="36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>
        <v>-5</v>
      </c>
      <c r="S7" s="37"/>
      <c r="T7" s="37">
        <v>-5</v>
      </c>
      <c r="U7" s="33"/>
      <c r="V7" s="33"/>
      <c r="W7" s="33"/>
      <c r="X7" s="33"/>
      <c r="Y7" s="33"/>
      <c r="Z7" s="33"/>
      <c r="AA7" s="33"/>
      <c r="AB7" s="33"/>
      <c r="AC7" s="38"/>
    </row>
    <row r="8" spans="1:29" ht="18.95" customHeight="1" x14ac:dyDescent="0.2">
      <c r="A8" s="39" t="s">
        <v>1</v>
      </c>
      <c r="B8" s="36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>
        <v>-2</v>
      </c>
      <c r="P8" s="33"/>
      <c r="Q8" s="33"/>
      <c r="R8" s="33"/>
      <c r="S8" s="37"/>
      <c r="T8" s="37"/>
      <c r="U8" s="33"/>
      <c r="V8" s="33"/>
      <c r="W8" s="33"/>
      <c r="X8" s="33"/>
      <c r="Y8" s="33"/>
      <c r="Z8" s="33"/>
      <c r="AA8" s="33"/>
      <c r="AB8" s="33"/>
      <c r="AC8" s="38"/>
    </row>
    <row r="9" spans="1:29" ht="18.95" customHeight="1" x14ac:dyDescent="0.2">
      <c r="A9" s="39" t="s">
        <v>5</v>
      </c>
      <c r="B9" s="36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7"/>
      <c r="T9" s="37"/>
      <c r="U9" s="33"/>
      <c r="V9" s="33"/>
      <c r="W9" s="33"/>
      <c r="X9" s="33"/>
      <c r="Y9" s="33"/>
      <c r="Z9" s="33"/>
      <c r="AA9" s="33"/>
      <c r="AB9" s="33"/>
      <c r="AC9" s="38"/>
    </row>
    <row r="10" spans="1:29" ht="18.95" customHeight="1" x14ac:dyDescent="0.2">
      <c r="A10" s="39" t="s">
        <v>4</v>
      </c>
      <c r="B10" s="36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7">
        <v>-10</v>
      </c>
      <c r="T10" s="37"/>
      <c r="U10" s="33"/>
      <c r="V10" s="33"/>
      <c r="W10" s="33"/>
      <c r="X10" s="33"/>
      <c r="Y10" s="33"/>
      <c r="Z10" s="33">
        <v>-2</v>
      </c>
      <c r="AA10" s="33"/>
      <c r="AB10" s="33"/>
      <c r="AC10" s="38"/>
    </row>
    <row r="11" spans="1:29" ht="18.95" customHeight="1" x14ac:dyDescent="0.2">
      <c r="A11" s="39" t="s">
        <v>60</v>
      </c>
      <c r="B11" s="36"/>
      <c r="C11" s="33">
        <v>-2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7"/>
      <c r="T11" s="37"/>
      <c r="U11" s="33"/>
      <c r="V11" s="33"/>
      <c r="W11" s="33"/>
      <c r="X11" s="33"/>
      <c r="Y11" s="33"/>
      <c r="Z11" s="33"/>
      <c r="AA11" s="33"/>
      <c r="AB11" s="33"/>
      <c r="AC11" s="38"/>
    </row>
    <row r="12" spans="1:29" ht="18.95" customHeight="1" x14ac:dyDescent="0.2">
      <c r="A12" s="35" t="s">
        <v>2</v>
      </c>
      <c r="B12" s="36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>
        <v>-10</v>
      </c>
      <c r="R12" s="33"/>
      <c r="S12" s="37">
        <v>-20</v>
      </c>
      <c r="T12" s="37"/>
      <c r="U12" s="33"/>
      <c r="V12" s="33">
        <v>-12</v>
      </c>
      <c r="W12" s="33"/>
      <c r="X12" s="33"/>
      <c r="Y12" s="33"/>
      <c r="Z12" s="33"/>
      <c r="AA12" s="33"/>
      <c r="AB12" s="33"/>
      <c r="AC12" s="38"/>
    </row>
    <row r="13" spans="1:29" ht="23.25" customHeight="1" x14ac:dyDescent="0.2">
      <c r="A13" s="35" t="s">
        <v>61</v>
      </c>
      <c r="B13" s="36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7"/>
      <c r="T13" s="37"/>
      <c r="U13" s="33"/>
      <c r="V13" s="33"/>
      <c r="W13" s="33"/>
      <c r="X13" s="33"/>
      <c r="Y13" s="33"/>
      <c r="Z13" s="33"/>
      <c r="AA13" s="33">
        <v>-2</v>
      </c>
      <c r="AB13" s="33"/>
      <c r="AC13" s="38"/>
    </row>
    <row r="14" spans="1:29" ht="19.5" customHeight="1" x14ac:dyDescent="0.2">
      <c r="A14" s="35" t="s">
        <v>83</v>
      </c>
      <c r="B14" s="36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7"/>
      <c r="T14" s="37"/>
      <c r="U14" s="33"/>
      <c r="V14" s="33"/>
      <c r="W14" s="33"/>
      <c r="X14" s="40"/>
      <c r="Y14" s="33"/>
      <c r="Z14" s="33"/>
      <c r="AA14" s="33"/>
      <c r="AB14" s="33"/>
      <c r="AC14" s="38">
        <v>-2</v>
      </c>
    </row>
    <row r="15" spans="1:29" ht="18.95" customHeight="1" x14ac:dyDescent="0.2">
      <c r="A15" s="39" t="s">
        <v>41</v>
      </c>
      <c r="B15" s="36"/>
      <c r="C15" s="33"/>
      <c r="D15" s="33"/>
      <c r="E15" s="33"/>
      <c r="F15" s="33"/>
      <c r="G15" s="33"/>
      <c r="H15" s="33">
        <v>-30</v>
      </c>
      <c r="I15" s="33"/>
      <c r="J15" s="33"/>
      <c r="K15" s="33"/>
      <c r="L15" s="33">
        <v>-5</v>
      </c>
      <c r="M15" s="33">
        <v>-15</v>
      </c>
      <c r="N15" s="33"/>
      <c r="O15" s="33">
        <v>-45</v>
      </c>
      <c r="P15" s="33"/>
      <c r="Q15" s="33">
        <v>-15</v>
      </c>
      <c r="R15" s="33"/>
      <c r="S15" s="37"/>
      <c r="T15" s="37"/>
      <c r="U15" s="33"/>
      <c r="V15" s="33"/>
      <c r="W15" s="33"/>
      <c r="X15" s="33"/>
      <c r="Y15" s="33"/>
      <c r="Z15" s="33"/>
      <c r="AA15" s="33"/>
      <c r="AB15" s="33"/>
      <c r="AC15" s="38"/>
    </row>
    <row r="16" spans="1:29" ht="22.5" x14ac:dyDescent="0.2">
      <c r="A16" s="35" t="s">
        <v>59</v>
      </c>
      <c r="B16" s="36"/>
      <c r="C16" s="33">
        <v>-5</v>
      </c>
      <c r="D16" s="33"/>
      <c r="E16" s="33"/>
      <c r="F16" s="33"/>
      <c r="G16" s="33"/>
      <c r="H16" s="33"/>
      <c r="I16" s="33"/>
      <c r="J16" s="33"/>
      <c r="K16" s="33"/>
      <c r="L16" s="33"/>
      <c r="M16" s="41"/>
      <c r="N16" s="33"/>
      <c r="O16" s="33"/>
      <c r="P16" s="33"/>
      <c r="Q16" s="33">
        <v>-16</v>
      </c>
      <c r="R16" s="33"/>
      <c r="S16" s="37"/>
      <c r="T16" s="37"/>
      <c r="U16" s="33"/>
      <c r="V16" s="33"/>
      <c r="W16" s="33"/>
      <c r="X16" s="33"/>
      <c r="Y16" s="33"/>
      <c r="Z16" s="33"/>
      <c r="AA16" s="33"/>
      <c r="AB16" s="33"/>
      <c r="AC16" s="38"/>
    </row>
    <row r="17" spans="1:29" ht="18.95" customHeight="1" x14ac:dyDescent="0.2">
      <c r="A17" s="39" t="s">
        <v>40</v>
      </c>
      <c r="B17" s="36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7"/>
      <c r="T17" s="37"/>
      <c r="U17" s="33"/>
      <c r="V17" s="33"/>
      <c r="W17" s="33"/>
      <c r="X17" s="33"/>
      <c r="Y17" s="33"/>
      <c r="Z17" s="33"/>
      <c r="AA17" s="33">
        <v>-20</v>
      </c>
      <c r="AB17" s="33"/>
      <c r="AC17" s="38"/>
    </row>
    <row r="18" spans="1:29" ht="18.95" customHeight="1" x14ac:dyDescent="0.2">
      <c r="A18" s="39" t="s">
        <v>58</v>
      </c>
      <c r="B18" s="36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7"/>
      <c r="T18" s="37"/>
      <c r="U18" s="33"/>
      <c r="V18" s="33"/>
      <c r="W18" s="33"/>
      <c r="X18" s="33"/>
      <c r="Y18" s="33"/>
      <c r="Z18" s="33"/>
      <c r="AA18" s="33"/>
      <c r="AB18" s="33"/>
      <c r="AC18" s="38"/>
    </row>
    <row r="19" spans="1:29" s="47" customFormat="1" ht="18.75" customHeight="1" thickBot="1" x14ac:dyDescent="0.25">
      <c r="A19" s="42" t="s">
        <v>62</v>
      </c>
      <c r="B19" s="43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5"/>
      <c r="T19" s="45"/>
      <c r="U19" s="44"/>
      <c r="V19" s="44"/>
      <c r="W19" s="44"/>
      <c r="X19" s="44"/>
      <c r="Y19" s="44"/>
      <c r="Z19" s="44"/>
      <c r="AA19" s="44"/>
      <c r="AB19" s="44"/>
      <c r="AC19" s="46"/>
    </row>
    <row r="20" spans="1:29" ht="23.25" customHeight="1" thickTop="1" thickBot="1" x14ac:dyDescent="0.25">
      <c r="A20" s="48" t="s">
        <v>26</v>
      </c>
      <c r="B20" s="71">
        <f>100+SUM(B6:B19)</f>
        <v>92</v>
      </c>
      <c r="C20" s="71">
        <f t="shared" ref="C20:AC20" si="0">100+SUM(C6:C19)</f>
        <v>84</v>
      </c>
      <c r="D20" s="71">
        <f t="shared" si="0"/>
        <v>93</v>
      </c>
      <c r="E20" s="71">
        <f t="shared" si="0"/>
        <v>90</v>
      </c>
      <c r="F20" s="71">
        <f t="shared" si="0"/>
        <v>73</v>
      </c>
      <c r="G20" s="71">
        <f t="shared" si="0"/>
        <v>92</v>
      </c>
      <c r="H20" s="71">
        <f t="shared" si="0"/>
        <v>64</v>
      </c>
      <c r="I20" s="71">
        <f t="shared" si="0"/>
        <v>93</v>
      </c>
      <c r="J20" s="71">
        <f t="shared" si="0"/>
        <v>97</v>
      </c>
      <c r="K20" s="71">
        <f t="shared" si="0"/>
        <v>95</v>
      </c>
      <c r="L20" s="71">
        <f t="shared" si="0"/>
        <v>89</v>
      </c>
      <c r="M20" s="71">
        <f>100+SUM(M6:M19)</f>
        <v>72</v>
      </c>
      <c r="N20" s="71">
        <f t="shared" si="0"/>
        <v>92</v>
      </c>
      <c r="O20" s="71">
        <f t="shared" si="0"/>
        <v>36</v>
      </c>
      <c r="P20" s="71">
        <f>100+SUM(P6:P19)</f>
        <v>99</v>
      </c>
      <c r="Q20" s="71">
        <f>100+SUM(Q6:Q19)</f>
        <v>36</v>
      </c>
      <c r="R20" s="71">
        <f t="shared" si="0"/>
        <v>78</v>
      </c>
      <c r="S20" s="71">
        <f>100+SUM(S6:S19)</f>
        <v>63</v>
      </c>
      <c r="T20" s="71">
        <f t="shared" si="0"/>
        <v>93</v>
      </c>
      <c r="U20" s="71">
        <f t="shared" si="0"/>
        <v>96</v>
      </c>
      <c r="V20" s="71">
        <f t="shared" si="0"/>
        <v>81</v>
      </c>
      <c r="W20" s="71">
        <f t="shared" si="0"/>
        <v>89</v>
      </c>
      <c r="X20" s="71">
        <f t="shared" si="0"/>
        <v>98</v>
      </c>
      <c r="Y20" s="71">
        <f t="shared" si="0"/>
        <v>96</v>
      </c>
      <c r="Z20" s="71">
        <f t="shared" si="0"/>
        <v>90</v>
      </c>
      <c r="AA20" s="71">
        <f t="shared" si="0"/>
        <v>72</v>
      </c>
      <c r="AB20" s="71">
        <f t="shared" si="0"/>
        <v>95</v>
      </c>
      <c r="AC20" s="72">
        <f t="shared" si="0"/>
        <v>92</v>
      </c>
    </row>
    <row r="21" spans="1:29" ht="18.95" customHeight="1" thickTop="1" x14ac:dyDescent="0.2">
      <c r="A21" s="29" t="s">
        <v>30</v>
      </c>
      <c r="B21" s="30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>
        <v>-5</v>
      </c>
      <c r="S21" s="32"/>
      <c r="T21" s="32"/>
      <c r="U21" s="31"/>
      <c r="V21" s="31">
        <v>-20</v>
      </c>
      <c r="W21" s="31"/>
      <c r="X21" s="31"/>
      <c r="Y21" s="31"/>
      <c r="Z21" s="31"/>
      <c r="AA21" s="31"/>
      <c r="AB21" s="31"/>
      <c r="AC21" s="34"/>
    </row>
    <row r="22" spans="1:29" ht="18.95" customHeight="1" x14ac:dyDescent="0.2">
      <c r="A22" s="39" t="s">
        <v>16</v>
      </c>
      <c r="B22" s="36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>
        <v>-5</v>
      </c>
      <c r="N22" s="33"/>
      <c r="O22" s="33"/>
      <c r="P22" s="33"/>
      <c r="Q22" s="33"/>
      <c r="R22" s="33">
        <v>-5</v>
      </c>
      <c r="S22" s="37">
        <v>-10</v>
      </c>
      <c r="T22" s="37"/>
      <c r="U22" s="33"/>
      <c r="V22" s="33"/>
      <c r="W22" s="33"/>
      <c r="X22" s="33"/>
      <c r="Y22" s="33"/>
      <c r="Z22" s="33"/>
      <c r="AA22" s="33"/>
      <c r="AB22" s="33"/>
      <c r="AC22" s="38"/>
    </row>
    <row r="23" spans="1:29" ht="18.95" customHeight="1" x14ac:dyDescent="0.2">
      <c r="A23" s="39" t="s">
        <v>17</v>
      </c>
      <c r="B23" s="36"/>
      <c r="C23" s="33"/>
      <c r="D23" s="33"/>
      <c r="E23" s="33"/>
      <c r="F23" s="33"/>
      <c r="G23" s="33"/>
      <c r="H23" s="33">
        <v>-10</v>
      </c>
      <c r="I23" s="33"/>
      <c r="J23" s="33"/>
      <c r="K23" s="33"/>
      <c r="L23" s="33"/>
      <c r="M23" s="33"/>
      <c r="N23" s="33"/>
      <c r="O23" s="33"/>
      <c r="P23" s="33"/>
      <c r="Q23" s="33">
        <v>-10</v>
      </c>
      <c r="R23" s="33"/>
      <c r="S23" s="37"/>
      <c r="T23" s="37"/>
      <c r="U23" s="33"/>
      <c r="V23" s="33"/>
      <c r="W23" s="33"/>
      <c r="X23" s="33"/>
      <c r="Y23" s="33"/>
      <c r="Z23" s="33"/>
      <c r="AA23" s="33"/>
      <c r="AB23" s="33"/>
      <c r="AC23" s="38"/>
    </row>
    <row r="24" spans="1:29" ht="18.95" customHeight="1" thickBot="1" x14ac:dyDescent="0.25">
      <c r="A24" s="49" t="s">
        <v>18</v>
      </c>
      <c r="B24" s="50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>
        <v>-20</v>
      </c>
      <c r="R24" s="51"/>
      <c r="S24" s="52"/>
      <c r="T24" s="52"/>
      <c r="U24" s="51"/>
      <c r="V24" s="51"/>
      <c r="W24" s="51"/>
      <c r="X24" s="51"/>
      <c r="Y24" s="51"/>
      <c r="Z24" s="51"/>
      <c r="AA24" s="51"/>
      <c r="AB24" s="51"/>
      <c r="AC24" s="53"/>
    </row>
    <row r="25" spans="1:29" ht="23.25" customHeight="1" thickTop="1" thickBot="1" x14ac:dyDescent="0.25">
      <c r="A25" s="48" t="s">
        <v>27</v>
      </c>
      <c r="B25" s="71">
        <f>100+SUM(B21:B24)</f>
        <v>100</v>
      </c>
      <c r="C25" s="71">
        <f t="shared" ref="C25:AC25" si="1">100+SUM(C21:C24)</f>
        <v>100</v>
      </c>
      <c r="D25" s="71">
        <f t="shared" si="1"/>
        <v>100</v>
      </c>
      <c r="E25" s="71">
        <f t="shared" si="1"/>
        <v>100</v>
      </c>
      <c r="F25" s="71">
        <f t="shared" si="1"/>
        <v>100</v>
      </c>
      <c r="G25" s="71">
        <f t="shared" si="1"/>
        <v>100</v>
      </c>
      <c r="H25" s="71">
        <f t="shared" si="1"/>
        <v>90</v>
      </c>
      <c r="I25" s="71">
        <f t="shared" si="1"/>
        <v>100</v>
      </c>
      <c r="J25" s="71">
        <f t="shared" si="1"/>
        <v>100</v>
      </c>
      <c r="K25" s="71">
        <f t="shared" si="1"/>
        <v>100</v>
      </c>
      <c r="L25" s="71">
        <f t="shared" si="1"/>
        <v>100</v>
      </c>
      <c r="M25" s="71">
        <f t="shared" si="1"/>
        <v>95</v>
      </c>
      <c r="N25" s="71">
        <f t="shared" si="1"/>
        <v>100</v>
      </c>
      <c r="O25" s="71">
        <f t="shared" si="1"/>
        <v>100</v>
      </c>
      <c r="P25" s="71">
        <f t="shared" si="1"/>
        <v>100</v>
      </c>
      <c r="Q25" s="71">
        <f t="shared" si="1"/>
        <v>70</v>
      </c>
      <c r="R25" s="71">
        <f t="shared" si="1"/>
        <v>90</v>
      </c>
      <c r="S25" s="71">
        <f t="shared" si="1"/>
        <v>90</v>
      </c>
      <c r="T25" s="71">
        <f t="shared" si="1"/>
        <v>100</v>
      </c>
      <c r="U25" s="71">
        <f t="shared" si="1"/>
        <v>100</v>
      </c>
      <c r="V25" s="71">
        <f t="shared" si="1"/>
        <v>80</v>
      </c>
      <c r="W25" s="71">
        <f t="shared" si="1"/>
        <v>100</v>
      </c>
      <c r="X25" s="71">
        <f t="shared" si="1"/>
        <v>100</v>
      </c>
      <c r="Y25" s="71">
        <f t="shared" si="1"/>
        <v>100</v>
      </c>
      <c r="Z25" s="71">
        <f t="shared" si="1"/>
        <v>100</v>
      </c>
      <c r="AA25" s="71">
        <f t="shared" si="1"/>
        <v>100</v>
      </c>
      <c r="AB25" s="71">
        <f t="shared" si="1"/>
        <v>100</v>
      </c>
      <c r="AC25" s="73">
        <f t="shared" si="1"/>
        <v>100</v>
      </c>
    </row>
    <row r="26" spans="1:29" ht="18.95" customHeight="1" thickTop="1" thickBot="1" x14ac:dyDescent="0.25">
      <c r="A26" s="55" t="s">
        <v>19</v>
      </c>
      <c r="B26" s="56"/>
      <c r="C26" s="57">
        <v>30</v>
      </c>
      <c r="D26" s="57"/>
      <c r="E26" s="58"/>
      <c r="F26" s="59"/>
      <c r="G26" s="59"/>
      <c r="H26" s="59"/>
      <c r="I26" s="59"/>
      <c r="J26" s="57"/>
      <c r="K26" s="57"/>
      <c r="L26" s="58"/>
      <c r="M26" s="59"/>
      <c r="N26" s="57"/>
      <c r="O26" s="59"/>
      <c r="P26" s="57"/>
      <c r="Q26" s="57">
        <v>30</v>
      </c>
      <c r="R26" s="60"/>
      <c r="S26" s="57"/>
      <c r="T26" s="57"/>
      <c r="U26" s="57"/>
      <c r="V26" s="57"/>
      <c r="W26" s="57"/>
      <c r="X26" s="61"/>
      <c r="Y26" s="57"/>
      <c r="Z26" s="57"/>
      <c r="AA26" s="57"/>
      <c r="AB26" s="57"/>
      <c r="AC26" s="62"/>
    </row>
    <row r="27" spans="1:29" ht="22.5" customHeight="1" thickTop="1" thickBot="1" x14ac:dyDescent="0.25">
      <c r="A27" s="48" t="s">
        <v>28</v>
      </c>
      <c r="B27" s="71">
        <f>SUM(B20,B25,B26)</f>
        <v>192</v>
      </c>
      <c r="C27" s="71">
        <f t="shared" ref="C27:AB27" si="2">SUM(C20,C25,C26)</f>
        <v>214</v>
      </c>
      <c r="D27" s="71">
        <f t="shared" si="2"/>
        <v>193</v>
      </c>
      <c r="E27" s="71">
        <f t="shared" si="2"/>
        <v>190</v>
      </c>
      <c r="F27" s="71">
        <f t="shared" si="2"/>
        <v>173</v>
      </c>
      <c r="G27" s="71">
        <f t="shared" si="2"/>
        <v>192</v>
      </c>
      <c r="H27" s="71">
        <f t="shared" si="2"/>
        <v>154</v>
      </c>
      <c r="I27" s="71">
        <f t="shared" si="2"/>
        <v>193</v>
      </c>
      <c r="J27" s="71">
        <f t="shared" si="2"/>
        <v>197</v>
      </c>
      <c r="K27" s="71">
        <f t="shared" si="2"/>
        <v>195</v>
      </c>
      <c r="L27" s="71">
        <f t="shared" si="2"/>
        <v>189</v>
      </c>
      <c r="M27" s="71">
        <f>SUM(M20,M25,M26)</f>
        <v>167</v>
      </c>
      <c r="N27" s="71">
        <f t="shared" si="2"/>
        <v>192</v>
      </c>
      <c r="O27" s="71">
        <f t="shared" si="2"/>
        <v>136</v>
      </c>
      <c r="P27" s="71">
        <f t="shared" si="2"/>
        <v>199</v>
      </c>
      <c r="Q27" s="71">
        <f t="shared" si="2"/>
        <v>136</v>
      </c>
      <c r="R27" s="71">
        <f t="shared" si="2"/>
        <v>168</v>
      </c>
      <c r="S27" s="71">
        <f t="shared" si="2"/>
        <v>153</v>
      </c>
      <c r="T27" s="71">
        <f t="shared" si="2"/>
        <v>193</v>
      </c>
      <c r="U27" s="71">
        <f t="shared" si="2"/>
        <v>196</v>
      </c>
      <c r="V27" s="71">
        <f>SUM(V20,V25,V26)</f>
        <v>161</v>
      </c>
      <c r="W27" s="71">
        <f t="shared" si="2"/>
        <v>189</v>
      </c>
      <c r="X27" s="71">
        <f t="shared" si="2"/>
        <v>198</v>
      </c>
      <c r="Y27" s="71">
        <f t="shared" si="2"/>
        <v>196</v>
      </c>
      <c r="Z27" s="71">
        <f>SUM(Z20,Z25,Z26)</f>
        <v>190</v>
      </c>
      <c r="AA27" s="71">
        <f t="shared" si="2"/>
        <v>172</v>
      </c>
      <c r="AB27" s="74">
        <f t="shared" si="2"/>
        <v>195</v>
      </c>
      <c r="AC27" s="72">
        <f>SUM(AC20,AC25,AC26)</f>
        <v>192</v>
      </c>
    </row>
    <row r="28" spans="1:29" ht="18.95" customHeight="1" thickTop="1" thickBot="1" x14ac:dyDescent="0.25">
      <c r="A28" s="64"/>
      <c r="B28" s="65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7"/>
      <c r="T28" s="67"/>
      <c r="U28" s="63"/>
      <c r="V28" s="63"/>
      <c r="W28" s="63"/>
      <c r="X28" s="63"/>
      <c r="Y28" s="63"/>
      <c r="Z28" s="63"/>
      <c r="AA28" s="63"/>
      <c r="AB28" s="63"/>
      <c r="AC28" s="54"/>
    </row>
    <row r="29" spans="1:29" ht="18.95" customHeight="1" thickTop="1" x14ac:dyDescent="0.2">
      <c r="A29" s="68" t="s">
        <v>32</v>
      </c>
      <c r="B29" s="75">
        <f>RANK(B27,$B$27:$AC$27)</f>
        <v>12</v>
      </c>
      <c r="C29" s="75">
        <f t="shared" ref="C29:AC29" si="3">RANK(C27,$B$27:$AC$27)</f>
        <v>1</v>
      </c>
      <c r="D29" s="75">
        <f t="shared" si="3"/>
        <v>9</v>
      </c>
      <c r="E29" s="75">
        <f t="shared" si="3"/>
        <v>16</v>
      </c>
      <c r="F29" s="75">
        <f t="shared" si="3"/>
        <v>20</v>
      </c>
      <c r="G29" s="75">
        <f t="shared" si="3"/>
        <v>12</v>
      </c>
      <c r="H29" s="75">
        <f t="shared" si="3"/>
        <v>25</v>
      </c>
      <c r="I29" s="75">
        <f t="shared" si="3"/>
        <v>9</v>
      </c>
      <c r="J29" s="75">
        <f t="shared" si="3"/>
        <v>4</v>
      </c>
      <c r="K29" s="75">
        <f t="shared" si="3"/>
        <v>7</v>
      </c>
      <c r="L29" s="75">
        <f t="shared" si="3"/>
        <v>18</v>
      </c>
      <c r="M29" s="75">
        <f t="shared" si="3"/>
        <v>23</v>
      </c>
      <c r="N29" s="75">
        <f t="shared" si="3"/>
        <v>12</v>
      </c>
      <c r="O29" s="75">
        <f t="shared" si="3"/>
        <v>27</v>
      </c>
      <c r="P29" s="75">
        <f t="shared" si="3"/>
        <v>2</v>
      </c>
      <c r="Q29" s="75">
        <f t="shared" si="3"/>
        <v>27</v>
      </c>
      <c r="R29" s="75">
        <f t="shared" si="3"/>
        <v>22</v>
      </c>
      <c r="S29" s="75">
        <f t="shared" si="3"/>
        <v>26</v>
      </c>
      <c r="T29" s="75">
        <f t="shared" si="3"/>
        <v>9</v>
      </c>
      <c r="U29" s="75">
        <f t="shared" si="3"/>
        <v>5</v>
      </c>
      <c r="V29" s="75">
        <f t="shared" si="3"/>
        <v>24</v>
      </c>
      <c r="W29" s="75">
        <f t="shared" si="3"/>
        <v>18</v>
      </c>
      <c r="X29" s="75">
        <f t="shared" si="3"/>
        <v>3</v>
      </c>
      <c r="Y29" s="75">
        <f t="shared" si="3"/>
        <v>5</v>
      </c>
      <c r="Z29" s="75">
        <f t="shared" si="3"/>
        <v>16</v>
      </c>
      <c r="AA29" s="75">
        <f>RANK(AA27,$B$27:$AC$27)</f>
        <v>21</v>
      </c>
      <c r="AB29" s="76">
        <f t="shared" si="3"/>
        <v>7</v>
      </c>
      <c r="AC29" s="77">
        <f t="shared" si="3"/>
        <v>12</v>
      </c>
    </row>
    <row r="30" spans="1:29" ht="18.95" customHeight="1" thickBot="1" x14ac:dyDescent="0.25">
      <c r="A30" s="69" t="s">
        <v>31</v>
      </c>
      <c r="B30" s="78" t="str">
        <f>HLOOKUP(B27,'Qui định xếp loại'!$A$3:$E$4,2,1)</f>
        <v>Khá</v>
      </c>
      <c r="C30" s="79" t="str">
        <f>HLOOKUP(C27,'Qui định xếp loại'!$A$3:$E$4,2,1)</f>
        <v>Tốt</v>
      </c>
      <c r="D30" s="79" t="str">
        <f>HLOOKUP(D27,'Qui định xếp loại'!$A$3:$E$4,2,1)</f>
        <v>Khá</v>
      </c>
      <c r="E30" s="79" t="str">
        <f>HLOOKUP(E27,'Qui định xếp loại'!$A$3:$E$4,2,1)</f>
        <v>Khá</v>
      </c>
      <c r="F30" s="79" t="str">
        <f>HLOOKUP(F27,'Qui định xếp loại'!$A$3:$E$4,2,1)</f>
        <v>Yếu</v>
      </c>
      <c r="G30" s="79" t="str">
        <f>HLOOKUP(G27,'Qui định xếp loại'!$A$3:$E$4,2,1)</f>
        <v>Khá</v>
      </c>
      <c r="H30" s="79" t="str">
        <f>HLOOKUP(H27,'Qui định xếp loại'!$A$3:$E$4,2,1)</f>
        <v>Yếu</v>
      </c>
      <c r="I30" s="79" t="str">
        <f>HLOOKUP(I27,'Qui định xếp loại'!$A$3:$E$4,2,1)</f>
        <v>Khá</v>
      </c>
      <c r="J30" s="79" t="str">
        <f>HLOOKUP(J27,'Qui định xếp loại'!$A$3:$E$4,2,1)</f>
        <v>Tốt</v>
      </c>
      <c r="K30" s="79" t="str">
        <f>HLOOKUP(K27,'Qui định xếp loại'!$A$3:$E$4,2,1)</f>
        <v>Tốt</v>
      </c>
      <c r="L30" s="79" t="str">
        <f>HLOOKUP(L27,'Qui định xếp loại'!$A$3:$E$4,2,1)</f>
        <v>TB</v>
      </c>
      <c r="M30" s="79" t="str">
        <f>HLOOKUP(M27,'Qui định xếp loại'!$A$3:$E$4,2,1)</f>
        <v>Yếu</v>
      </c>
      <c r="N30" s="79" t="str">
        <f>HLOOKUP(N27,'Qui định xếp loại'!$A$3:$E$4,2,1)</f>
        <v>Khá</v>
      </c>
      <c r="O30" s="79" t="str">
        <f>HLOOKUP(O27,'Qui định xếp loại'!$A$3:$E$4,2,1)</f>
        <v>Yếu</v>
      </c>
      <c r="P30" s="79" t="str">
        <f>HLOOKUP(P27,'Qui định xếp loại'!$A$3:$E$4,2,1)</f>
        <v>Tốt</v>
      </c>
      <c r="Q30" s="79" t="str">
        <f>HLOOKUP(Q27,'Qui định xếp loại'!$A$3:$E$4,2,1)</f>
        <v>Yếu</v>
      </c>
      <c r="R30" s="79" t="str">
        <f>HLOOKUP(R27,'Qui định xếp loại'!$A$3:$E$4,2,1)</f>
        <v>Yếu</v>
      </c>
      <c r="S30" s="79" t="str">
        <f>HLOOKUP(S27,'Qui định xếp loại'!$A$3:$E$4,2,1)</f>
        <v>Yếu</v>
      </c>
      <c r="T30" s="79" t="str">
        <f>HLOOKUP(T27,'Qui định xếp loại'!$A$3:$E$4,2,1)</f>
        <v>Khá</v>
      </c>
      <c r="U30" s="79" t="str">
        <f>HLOOKUP(U27,'Qui định xếp loại'!$A$3:$E$4,2,1)</f>
        <v>Tốt</v>
      </c>
      <c r="V30" s="79" t="str">
        <f>HLOOKUP(V27,'Qui định xếp loại'!$A$3:$E$4,2,1)</f>
        <v>Yếu</v>
      </c>
      <c r="W30" s="79" t="str">
        <f>HLOOKUP(W27,'Qui định xếp loại'!$A$3:$E$4,2,1)</f>
        <v>TB</v>
      </c>
      <c r="X30" s="79" t="str">
        <f>HLOOKUP(X27,'Qui định xếp loại'!$A$3:$E$4,2,1)</f>
        <v>Tốt</v>
      </c>
      <c r="Y30" s="79" t="str">
        <f>HLOOKUP(Y27,'Qui định xếp loại'!$A$3:$E$4,2,1)</f>
        <v>Tốt</v>
      </c>
      <c r="Z30" s="79" t="str">
        <f>HLOOKUP(Z27,'Qui định xếp loại'!$A$3:$E$4,2,1)</f>
        <v>Khá</v>
      </c>
      <c r="AA30" s="79" t="str">
        <f>HLOOKUP(AA27,'Qui định xếp loại'!$A$3:$E$4,2,1)</f>
        <v>Yếu</v>
      </c>
      <c r="AB30" s="80" t="str">
        <f>HLOOKUP(AB27,'Qui định xếp loại'!$A$3:$E$4,2,1)</f>
        <v>Tốt</v>
      </c>
      <c r="AC30" s="81" t="str">
        <f>HLOOKUP(AC27,'Qui định xếp loại'!$A$3:$E$4,2,1)</f>
        <v>Khá</v>
      </c>
    </row>
    <row r="31" spans="1:29" ht="13.5" thickTop="1" x14ac:dyDescent="0.2"/>
    <row r="36" spans="18:18" ht="15.75" x14ac:dyDescent="0.25">
      <c r="R36" s="70"/>
    </row>
  </sheetData>
  <sheetProtection algorithmName="SHA-512" hashValue="4uX9njkuia7X9rit5zTVdkjrK010UvJhX0Ilacqax37fq4+f6y1z7pV1SJAH5QJaxFLAg+fbgroj8Qz3ZP0Cng==" saltValue="pVZ/P+cPU9QoPyHQMmErEw==" spinCount="100000" sheet="1" objects="1" scenarios="1"/>
  <mergeCells count="31">
    <mergeCell ref="T4:T5"/>
    <mergeCell ref="C4:C5"/>
    <mergeCell ref="D4:D5"/>
    <mergeCell ref="E4:E5"/>
    <mergeCell ref="L4:L5"/>
    <mergeCell ref="R4:R5"/>
    <mergeCell ref="S4:S5"/>
    <mergeCell ref="K4:K5"/>
    <mergeCell ref="Q4:Q5"/>
    <mergeCell ref="N4:N5"/>
    <mergeCell ref="F4:F5"/>
    <mergeCell ref="G4:G5"/>
    <mergeCell ref="J4:J5"/>
    <mergeCell ref="H4:H5"/>
    <mergeCell ref="O4:O5"/>
    <mergeCell ref="A1:AC1"/>
    <mergeCell ref="AC4:AC5"/>
    <mergeCell ref="A2:AC2"/>
    <mergeCell ref="Y4:Y5"/>
    <mergeCell ref="Z4:Z5"/>
    <mergeCell ref="AA4:AA5"/>
    <mergeCell ref="X4:X5"/>
    <mergeCell ref="M4:M5"/>
    <mergeCell ref="W4:W5"/>
    <mergeCell ref="P4:P5"/>
    <mergeCell ref="AB4:AB5"/>
    <mergeCell ref="U4:U5"/>
    <mergeCell ref="A4:A5"/>
    <mergeCell ref="B4:B5"/>
    <mergeCell ref="V4:V5"/>
    <mergeCell ref="I4:I5"/>
  </mergeCells>
  <phoneticPr fontId="2" type="noConversion"/>
  <conditionalFormatting sqref="B29:AC29">
    <cfRule type="cellIs" dxfId="2" priority="1" stopIfTrue="1" operator="greaterThan">
      <formula>24</formula>
    </cfRule>
    <cfRule type="cellIs" dxfId="1" priority="2" stopIfTrue="1" operator="lessThan">
      <formula>4</formula>
    </cfRule>
    <cfRule type="cellIs" dxfId="0" priority="3" stopIfTrue="1" operator="lessThan">
      <formula>4</formula>
    </cfRule>
  </conditionalFormatting>
  <pageMargins left="0.25" right="0.25" top="0.25" bottom="0.25" header="0" footer="0"/>
  <pageSetup paperSize="9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topLeftCell="B1" zoomScale="115" zoomScaleNormal="115" workbookViewId="0">
      <pane xSplit="2" ySplit="4" topLeftCell="D20" activePane="bottomRight" state="frozen"/>
      <selection activeCell="B1" sqref="B1"/>
      <selection pane="topRight" activeCell="D1" sqref="D1"/>
      <selection pane="bottomLeft" activeCell="B5" sqref="B5"/>
      <selection pane="bottomRight" activeCell="D11" sqref="D11"/>
    </sheetView>
  </sheetViews>
  <sheetFormatPr defaultRowHeight="12.75" x14ac:dyDescent="0.2"/>
  <cols>
    <col min="1" max="1" width="2.85546875" style="5" hidden="1" customWidth="1"/>
    <col min="2" max="2" width="4.7109375" style="9" customWidth="1"/>
    <col min="3" max="3" width="5.7109375" style="6" customWidth="1"/>
    <col min="4" max="4" width="135.140625" style="5" customWidth="1"/>
    <col min="5" max="16384" width="9.140625" style="5"/>
  </cols>
  <sheetData>
    <row r="1" spans="1:4" ht="14.25" customHeight="1" x14ac:dyDescent="0.2">
      <c r="C1" s="95" t="s">
        <v>63</v>
      </c>
      <c r="D1" s="95"/>
    </row>
    <row r="2" spans="1:4" ht="16.5" customHeight="1" x14ac:dyDescent="0.25">
      <c r="C2" s="94" t="s">
        <v>15</v>
      </c>
      <c r="D2" s="94"/>
    </row>
    <row r="3" spans="1:4" ht="3.75" customHeight="1" thickBot="1" x14ac:dyDescent="0.25">
      <c r="A3" s="8"/>
      <c r="C3" s="10"/>
    </row>
    <row r="4" spans="1:4" s="9" customFormat="1" ht="18" customHeight="1" thickTop="1" thickBot="1" x14ac:dyDescent="0.25">
      <c r="A4" s="8"/>
      <c r="C4" s="97" t="s">
        <v>0</v>
      </c>
      <c r="D4" s="12" t="s">
        <v>14</v>
      </c>
    </row>
    <row r="5" spans="1:4" s="9" customFormat="1" ht="17.25" customHeight="1" thickTop="1" x14ac:dyDescent="0.2">
      <c r="A5" s="8"/>
      <c r="C5" s="13" t="s">
        <v>6</v>
      </c>
      <c r="D5" s="21" t="s">
        <v>64</v>
      </c>
    </row>
    <row r="6" spans="1:4" s="9" customFormat="1" ht="17.25" customHeight="1" x14ac:dyDescent="0.2">
      <c r="A6" s="8"/>
      <c r="C6" s="14" t="s">
        <v>7</v>
      </c>
      <c r="D6" s="20" t="s">
        <v>92</v>
      </c>
    </row>
    <row r="7" spans="1:4" s="9" customFormat="1" ht="17.25" customHeight="1" x14ac:dyDescent="0.2">
      <c r="A7" s="5"/>
      <c r="C7" s="14" t="s">
        <v>8</v>
      </c>
      <c r="D7" s="17" t="s">
        <v>81</v>
      </c>
    </row>
    <row r="8" spans="1:4" s="9" customFormat="1" ht="17.25" customHeight="1" x14ac:dyDescent="0.2">
      <c r="A8" s="5"/>
      <c r="C8" s="14" t="s">
        <v>9</v>
      </c>
      <c r="D8" s="17" t="s">
        <v>80</v>
      </c>
    </row>
    <row r="9" spans="1:4" s="9" customFormat="1" ht="17.25" customHeight="1" x14ac:dyDescent="0.2">
      <c r="A9" s="5"/>
      <c r="C9" s="14" t="s">
        <v>10</v>
      </c>
      <c r="D9" s="17" t="s">
        <v>79</v>
      </c>
    </row>
    <row r="10" spans="1:4" s="7" customFormat="1" ht="17.25" customHeight="1" x14ac:dyDescent="0.2">
      <c r="C10" s="14" t="s">
        <v>11</v>
      </c>
      <c r="D10" s="18" t="s">
        <v>66</v>
      </c>
    </row>
    <row r="11" spans="1:4" s="9" customFormat="1" ht="25.5" x14ac:dyDescent="0.2">
      <c r="A11" s="5"/>
      <c r="C11" s="14" t="s">
        <v>12</v>
      </c>
      <c r="D11" s="17" t="s">
        <v>78</v>
      </c>
    </row>
    <row r="12" spans="1:4" s="9" customFormat="1" ht="17.25" customHeight="1" x14ac:dyDescent="0.2">
      <c r="A12" s="5"/>
      <c r="C12" s="14" t="s">
        <v>20</v>
      </c>
      <c r="D12" s="17" t="s">
        <v>67</v>
      </c>
    </row>
    <row r="13" spans="1:4" s="9" customFormat="1" ht="17.25" customHeight="1" x14ac:dyDescent="0.2">
      <c r="A13" s="5"/>
      <c r="C13" s="14" t="s">
        <v>21</v>
      </c>
      <c r="D13" s="17" t="s">
        <v>69</v>
      </c>
    </row>
    <row r="14" spans="1:4" s="9" customFormat="1" ht="17.25" customHeight="1" x14ac:dyDescent="0.2">
      <c r="A14" s="5"/>
      <c r="C14" s="14" t="s">
        <v>22</v>
      </c>
      <c r="D14" s="17" t="s">
        <v>65</v>
      </c>
    </row>
    <row r="15" spans="1:4" ht="17.25" customHeight="1" x14ac:dyDescent="0.2">
      <c r="C15" s="14" t="s">
        <v>23</v>
      </c>
      <c r="D15" s="17" t="s">
        <v>77</v>
      </c>
    </row>
    <row r="16" spans="1:4" ht="17.25" customHeight="1" x14ac:dyDescent="0.2">
      <c r="C16" s="26" t="s">
        <v>24</v>
      </c>
      <c r="D16" s="27" t="s">
        <v>76</v>
      </c>
    </row>
    <row r="17" spans="1:4" ht="17.25" customHeight="1" x14ac:dyDescent="0.2">
      <c r="C17" s="14" t="s">
        <v>25</v>
      </c>
      <c r="D17" s="17" t="s">
        <v>70</v>
      </c>
    </row>
    <row r="18" spans="1:4" ht="17.25" customHeight="1" x14ac:dyDescent="0.2">
      <c r="C18" s="14" t="s">
        <v>42</v>
      </c>
      <c r="D18" s="19" t="s">
        <v>68</v>
      </c>
    </row>
    <row r="19" spans="1:4" ht="17.25" customHeight="1" x14ac:dyDescent="0.2">
      <c r="C19" s="14" t="s">
        <v>43</v>
      </c>
      <c r="D19" s="17" t="s">
        <v>71</v>
      </c>
    </row>
    <row r="20" spans="1:4" ht="25.5" x14ac:dyDescent="0.2">
      <c r="C20" s="14" t="s">
        <v>44</v>
      </c>
      <c r="D20" s="17" t="s">
        <v>91</v>
      </c>
    </row>
    <row r="21" spans="1:4" ht="25.5" x14ac:dyDescent="0.2">
      <c r="C21" s="14" t="s">
        <v>45</v>
      </c>
      <c r="D21" s="22" t="s">
        <v>87</v>
      </c>
    </row>
    <row r="22" spans="1:4" ht="25.5" x14ac:dyDescent="0.2">
      <c r="C22" s="14" t="s">
        <v>46</v>
      </c>
      <c r="D22" s="17" t="s">
        <v>88</v>
      </c>
    </row>
    <row r="23" spans="1:4" ht="17.25" customHeight="1" x14ac:dyDescent="0.2">
      <c r="C23" s="14" t="s">
        <v>47</v>
      </c>
      <c r="D23" s="23" t="s">
        <v>90</v>
      </c>
    </row>
    <row r="24" spans="1:4" ht="17.25" customHeight="1" x14ac:dyDescent="0.2">
      <c r="C24" s="14" t="s">
        <v>48</v>
      </c>
      <c r="D24" s="20" t="s">
        <v>72</v>
      </c>
    </row>
    <row r="25" spans="1:4" ht="17.25" customHeight="1" x14ac:dyDescent="0.2">
      <c r="C25" s="14" t="s">
        <v>49</v>
      </c>
      <c r="D25" s="17" t="s">
        <v>86</v>
      </c>
    </row>
    <row r="26" spans="1:4" ht="17.25" customHeight="1" x14ac:dyDescent="0.2">
      <c r="C26" s="14" t="s">
        <v>50</v>
      </c>
      <c r="D26" s="19" t="s">
        <v>85</v>
      </c>
    </row>
    <row r="27" spans="1:4" ht="17.25" customHeight="1" x14ac:dyDescent="0.2">
      <c r="C27" s="14" t="s">
        <v>51</v>
      </c>
      <c r="D27" s="20" t="s">
        <v>73</v>
      </c>
    </row>
    <row r="28" spans="1:4" ht="17.25" customHeight="1" x14ac:dyDescent="0.2">
      <c r="C28" s="14" t="s">
        <v>52</v>
      </c>
      <c r="D28" s="17" t="s">
        <v>74</v>
      </c>
    </row>
    <row r="29" spans="1:4" ht="17.25" customHeight="1" x14ac:dyDescent="0.2">
      <c r="C29" s="14" t="s">
        <v>53</v>
      </c>
      <c r="D29" s="17" t="s">
        <v>84</v>
      </c>
    </row>
    <row r="30" spans="1:4" ht="17.25" customHeight="1" x14ac:dyDescent="0.2">
      <c r="C30" s="15" t="s">
        <v>54</v>
      </c>
      <c r="D30" s="24" t="s">
        <v>89</v>
      </c>
    </row>
    <row r="31" spans="1:4" s="9" customFormat="1" ht="17.25" customHeight="1" x14ac:dyDescent="0.2">
      <c r="A31" s="11"/>
      <c r="C31" s="14" t="s">
        <v>55</v>
      </c>
      <c r="D31" s="17" t="s">
        <v>75</v>
      </c>
    </row>
    <row r="32" spans="1:4" s="9" customFormat="1" ht="17.25" customHeight="1" thickBot="1" x14ac:dyDescent="0.25">
      <c r="A32" s="11"/>
      <c r="C32" s="16" t="s">
        <v>56</v>
      </c>
      <c r="D32" s="25" t="s">
        <v>82</v>
      </c>
    </row>
    <row r="33" ht="13.5" thickTop="1" x14ac:dyDescent="0.2"/>
  </sheetData>
  <mergeCells count="2">
    <mergeCell ref="C2:D2"/>
    <mergeCell ref="C1:D1"/>
  </mergeCells>
  <phoneticPr fontId="2" type="noConversion"/>
  <pageMargins left="0.25" right="0.25" top="0.25" bottom="0.25" header="0" footer="0"/>
  <pageSetup paperSize="9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D8" sqref="D8"/>
    </sheetView>
  </sheetViews>
  <sheetFormatPr defaultColWidth="10.7109375" defaultRowHeight="12.75" x14ac:dyDescent="0.2"/>
  <sheetData>
    <row r="1" spans="1:5" ht="18" x14ac:dyDescent="0.25">
      <c r="A1" s="96" t="s">
        <v>38</v>
      </c>
      <c r="B1" s="96"/>
      <c r="C1" s="96"/>
      <c r="D1" s="96"/>
      <c r="E1" s="96"/>
    </row>
    <row r="2" spans="1:5" ht="18" x14ac:dyDescent="0.25">
      <c r="A2" s="1"/>
      <c r="B2" s="1"/>
      <c r="C2" s="1"/>
      <c r="D2" s="1"/>
      <c r="E2" s="1"/>
    </row>
    <row r="3" spans="1:5" ht="20.100000000000001" customHeight="1" x14ac:dyDescent="0.2">
      <c r="A3" s="2" t="s">
        <v>33</v>
      </c>
      <c r="B3" s="3">
        <v>0</v>
      </c>
      <c r="C3" s="3">
        <v>185</v>
      </c>
      <c r="D3" s="3">
        <v>190</v>
      </c>
      <c r="E3" s="3">
        <v>195</v>
      </c>
    </row>
    <row r="4" spans="1:5" ht="20.100000000000001" customHeight="1" x14ac:dyDescent="0.2">
      <c r="A4" s="2" t="s">
        <v>34</v>
      </c>
      <c r="B4" s="3" t="s">
        <v>37</v>
      </c>
      <c r="C4" s="4" t="s">
        <v>39</v>
      </c>
      <c r="D4" s="3" t="s">
        <v>36</v>
      </c>
      <c r="E4" s="3" t="s">
        <v>35</v>
      </c>
    </row>
  </sheetData>
  <mergeCells count="1">
    <mergeCell ref="A1:E1"/>
  </mergeCells>
  <phoneticPr fontId="1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Điểm khối sáng</vt:lpstr>
      <vt:lpstr>Diễn giải khối sáng</vt:lpstr>
      <vt:lpstr>Qui định xếp loại</vt:lpstr>
    </vt:vector>
  </TitlesOfParts>
  <Company>Viettel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Anh</dc:creator>
  <cp:lastModifiedBy>MyPC</cp:lastModifiedBy>
  <cp:lastPrinted>2016-04-03T09:27:02Z</cp:lastPrinted>
  <dcterms:created xsi:type="dcterms:W3CDTF">2011-08-17T00:59:03Z</dcterms:created>
  <dcterms:modified xsi:type="dcterms:W3CDTF">2016-04-03T09:31:06Z</dcterms:modified>
</cp:coreProperties>
</file>