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60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<sst xmlns="http://schemas.openxmlformats.org/spreadsheetml/2006/main" count="122" uniqueCount="94">
  <si>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</si>
  <si>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</si>
  <si>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</si>
  <si>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</si>
  <si>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</si>
  <si>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</si>
  <si>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</si>
  <si>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</si>
  <si>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</si>
  <si>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</si>
  <si>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</si>
  <si>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</si>
  <si>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</si>
  <si>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</si>
  <si>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</si>
  <si>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</si>
  <si>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</si>
  <si>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</si>
  <si>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</si>
  <si>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</si>
  <si>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</si>
  <si>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</si>
  <si>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</si>
  <si>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</si>
  <si>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</si>
  <si>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</si>
  <si>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</si>
  <si>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</si>
  <si>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</si>
  <si>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</si>
  <si>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A</t>
  </si>
  <si>
    <t>Ko nộp SSĐB, SCĐ</t>
  </si>
  <si>
    <t>Ko đạt tuần học tốt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</si>
  <si>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</si>
  <si>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</si>
  <si>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</si>
  <si>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</si>
  <si>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</si>
  <si>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</si>
  <si>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</si>
  <si>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</si>
  <si>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</si>
  <si>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</si>
  <si>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</si>
  <si>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</si>
  <si>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</si>
  <si>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</si>
  <si>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</si>
  <si>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</si>
  <si>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</si>
  <si>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</si>
  <si>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</si>
  <si>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</si>
  <si>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</si>
  <si>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</si>
  <si>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</si>
  <si>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</si>
  <si>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</si>
  <si>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</si>
  <si>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</si>
  <si>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</si>
  <si>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</si>
  <si>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</si>
  <si>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</si>
  <si>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</si>
  <si>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TUẦN THỨ: 3 - TỪ: 05/09/2016 ĐẾN 10/09/2016                                                       LỚP TRỰC: 12A3 - GVCN: Nguyễn Minh Châu</t>
  </si>
  <si>
    <t>T5: sinh hoạt ồn. T7: Tú đi học muộn</t>
  </si>
  <si>
    <t>T2: 2P (Cương, Hiếu). T3: Đức đi học muộn. T6 V1P (Ly)</t>
  </si>
  <si>
    <t>T3: Phương đi học muộn.. T4: Thắng, Tường đi học muộn. T5: V1P ( Ấnh ). T6: V2P (Hương, Trúc); T7: Lê đi học muộn.</t>
  </si>
  <si>
    <t>T3 V1P (Linh). T5: Tiết 3 giờ B Địa ( Học sinh Đảo quần áo, đầu tóc GVCN xem xét). T7: V1P (Chi)</t>
  </si>
  <si>
    <t>T3: V1P (Minh), Thoại đi học muộn. T4: Phương đi học muộn, V2P ( Trường, Nhung); T7: Lưỡng đi học muộn. Thưởng 30 điểm quét cầu thang.</t>
  </si>
  <si>
    <t>T5: V1P (Kim Loan). T6: 4 không mặc áo dài. T7: sinh hoạt 15' không nghiêm túc; 02P (Ngọc Huyền, Loan)</t>
  </si>
  <si>
    <t>T3: V1P (Mến). T4: V3P ( Hợp, Nghĩa, Linh). T5: V1P (Thúy). T6: V1P (Linh); 06 không mặc áo dài; T7: V2P (Linh, Nghĩa)</t>
  </si>
  <si>
    <t>T3: V3P (Thi, Hằng,...). T6: V3P (Khương, Nguyên, Phương)</t>
  </si>
  <si>
    <t>T3: V1P (Hà); 01KP. T4: V1P ( Thảo). T6: V1P ( Xuân). T7: V1P (Thúy), Tiết 3 môn Công nghệ chưa kí SĐB</t>
  </si>
  <si>
    <t>T3: V1P ( Tài). T7: V3P, 1KP</t>
  </si>
  <si>
    <t>T4: V2P ( Vi, Vân). T5: V4P (Hồ Quỳnh, Lương, Vũ Trang, Việt). T6: V3P (Mai, Nga, Vi)</t>
  </si>
  <si>
    <t>T3: V3P (Hương, Trang, Trang). T4: V1P (T Thảo),. T5: V2P. T6: V1P (Thủy), 4 không sinh hoạt 15'.</t>
  </si>
  <si>
    <t>T3: V2P (Ngọc, Hương). T4: V2P ( Đức, Phúc). T6: V2P ( Phong, Yến). T7: V2P ( Giang, Ý)</t>
  </si>
  <si>
    <t>T6: V3P, 2 học sinh ra ngoài 15' đầu giờ. T7: V4P (Trang, Bình, Hằng, Hậu)</t>
  </si>
  <si>
    <t>T3: Sinh hoạt  15' lớp ồn. T5: V1P (H Phích). T7: V2P (Thanh)</t>
  </si>
  <si>
    <t>T3: V1P (Châu), Vũ không đồng phục. T4: V1P ( A Tuấn).</t>
  </si>
  <si>
    <t>T3: V1P. T4: V2P. T6: V2P (Pháp, Nhung). T7: V2P (Băng, Linh)</t>
  </si>
  <si>
    <t>T3: Sơn đi học muộn, V2P. T5: Thắng sinh hoạt ồn, V1P (Nhã). T6: V1P. T7: V1P ( Khánh).</t>
  </si>
  <si>
    <t>T3: V2P (Nhàn, H Nhi). T4: 5 đi học muộn (Hào, Hòa, Duy, Hà, Nhàn), V1P (Đạt). T5: V1P (Mai). T7: 1 đi học muộn (Hào). Thưởng 30 điểm quét sân trường. Thưởng 10 điểm tham gia văn nghệ khai giảng.</t>
  </si>
  <si>
    <t>T4: V1P ( Thảo). T6: V1P. Thưởng 10 điểm tham gia văn nghệ khai giảng.</t>
  </si>
  <si>
    <t>T4: V2P ( Trường, H Rô). T6: Mai đi học muộn, V3P (Thảo,...), V 1KP. Thưởng 10 điểm tham gia văn nghệ khai giảng.</t>
  </si>
  <si>
    <t>T3: V2P. T6: tiết 4 giờ C Lý (Hoàng Nam đánh nhau trong giờ học). T7: 1 bảng tên không đúng; Cờ đỏ chưa kí sổ.  Thưởng 20 điểm tham gia văn nghệ kỉ niệm 30 năm ngày thành lập huyện Eakar.</t>
  </si>
  <si>
    <t>T3:V3P (Hùng, Hoàng, Đạt), Tiết 1 giờ B Lý (Chuẩn bị BT chưa tốt). T4: 1KP(Chuân), Đức đi học trễ. T5: 1P (Nghĩa). T6: V2P (Hoàng, Đạt). 1KP(Chuân). T7: V2P (Hùng,...), 1KP.  
Thưởng 10 điểm tham gia văn nghệ kỉ niệm 30 năm ngày thành lập huyện Eakar.</t>
  </si>
  <si>
    <t>T2: V3P ( Khương, Sơn, Quỳnh). T3: V3P ( Trung, Hương, Ánh). T4: V2P. T5: V2P ( Sơn, Hương). T6: Quỳnh nhuộm tóc.  Thưởng 10 điểm tham gia văn nghệ kỉ niệm 30 năm ngày thành lập huyện Eakar.</t>
  </si>
  <si>
    <t>T3: Ly đi học muộn. T4: V1P ( Tuyền). T7: V1P Vương, Trực nhật muộn; Thưởng 10 điểm tham gia văn nghệ khai giảng. Thưởng 10 điểm tham gia văn nghệ kỉ niệm 30 năm ngày thành lập huyện Eakar.</t>
  </si>
  <si>
    <t>T7: V2P, Nhật Long đi học muộn. Thưởng 10 điểm tham gia văn nghệ kỉ niệm 30 năm ngày thành lập huyện Eakar.</t>
  </si>
  <si>
    <t>T3: 3 đi học muộn, 4 ra ngoài 15' đầu giờ. T4: V1P (Dương). T7: V 2P (Thắng, Tiến). Cờ đỏ chưa kí sổ. Thưởng 20 điểm tham gia văn nghệ kỉ niệm 30 năm ngày thành lập huyện Eakar.</t>
  </si>
  <si>
    <t xml:space="preserve">T3: V3P ( Hải, Huy, Lan). T6: V1P ( Xuyên).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</si>
</sst>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9" fontId="5" fillId="0" borderId="11" xfId="59" applyFont="1" applyBorder="1" applyAlignment="1">
      <alignment horizontal="left"/>
    </xf>
    <xf numFmtId="0" fontId="6" fillId="0" borderId="0" xfId="0" applyFont="1" applyAlignment="1">
      <alignment vertical="center" shrinkToFit="1"/>
    </xf>
    <xf numFmtId="0" fontId="8" fillId="0" borderId="11" xfId="0" applyFont="1" applyBorder="1" applyAlignment="1">
      <alignment horizontal="left"/>
    </xf>
    <xf numFmtId="0" fontId="31" fillId="0" borderId="17" xfId="0" applyFont="1" applyBorder="1" applyAlignment="1">
      <alignment horizontal="left" vertical="center" wrapText="1"/>
    </xf>
    <xf numFmtId="0" fontId="5" fillId="0" borderId="0" xfId="0" applyFont="1" applyAlignment="1" applyProtection="1">
      <alignment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31" fillId="0" borderId="3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6" sqref="P6"/>
    </sheetView>
  </sheetViews>
  <sheetFormatPr defaultColWidth="9.140625" defaultRowHeight="12.75"/>
  <cols>
    <col min="1" max="1" width="12.57421875" style="29" customWidth="1"/>
    <col min="2" max="29" width="4.7109375" style="29" customWidth="1"/>
    <col min="30" max="16384" width="9.140625" style="29" customWidth="1"/>
  </cols>
  <sheetData>
    <row r="1" spans="1:29" ht="18.75">
      <c r="A1" s="70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8.75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ht="13.5" thickBot="1"/>
    <row r="4" spans="1:29" ht="13.5" thickTop="1">
      <c r="A4" s="76" t="s">
        <v>34</v>
      </c>
      <c r="B4" s="78" t="s">
        <v>35</v>
      </c>
      <c r="C4" s="74" t="s">
        <v>36</v>
      </c>
      <c r="D4" s="74" t="s">
        <v>37</v>
      </c>
      <c r="E4" s="74" t="s">
        <v>38</v>
      </c>
      <c r="F4" s="74" t="s">
        <v>39</v>
      </c>
      <c r="G4" s="74" t="s">
        <v>40</v>
      </c>
      <c r="H4" s="74" t="s">
        <v>41</v>
      </c>
      <c r="I4" s="74" t="s">
        <v>42</v>
      </c>
      <c r="J4" s="74" t="s">
        <v>43</v>
      </c>
      <c r="K4" s="74" t="s">
        <v>44</v>
      </c>
      <c r="L4" s="74" t="s">
        <v>45</v>
      </c>
      <c r="M4" s="74" t="s">
        <v>46</v>
      </c>
      <c r="N4" s="74" t="s">
        <v>47</v>
      </c>
      <c r="O4" s="74" t="s">
        <v>48</v>
      </c>
      <c r="P4" s="74" t="s">
        <v>49</v>
      </c>
      <c r="Q4" s="74" t="s">
        <v>50</v>
      </c>
      <c r="R4" s="74" t="s">
        <v>51</v>
      </c>
      <c r="S4" s="74" t="s">
        <v>52</v>
      </c>
      <c r="T4" s="74" t="s">
        <v>53</v>
      </c>
      <c r="U4" s="74" t="s">
        <v>54</v>
      </c>
      <c r="V4" s="74" t="s">
        <v>55</v>
      </c>
      <c r="W4" s="74" t="s">
        <v>56</v>
      </c>
      <c r="X4" s="74" t="s">
        <v>57</v>
      </c>
      <c r="Y4" s="74" t="s">
        <v>58</v>
      </c>
      <c r="Z4" s="74" t="s">
        <v>59</v>
      </c>
      <c r="AA4" s="74" t="s">
        <v>60</v>
      </c>
      <c r="AB4" s="74" t="s">
        <v>61</v>
      </c>
      <c r="AC4" s="71" t="s">
        <v>62</v>
      </c>
    </row>
    <row r="5" spans="1:29" ht="13.5" thickBot="1">
      <c r="A5" s="77"/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2"/>
    </row>
    <row r="6" spans="1:29" ht="18.75" customHeight="1" thickTop="1">
      <c r="A6" s="30" t="s">
        <v>4</v>
      </c>
      <c r="B6" s="31">
        <v>-5</v>
      </c>
      <c r="C6" s="32">
        <v>-11</v>
      </c>
      <c r="D6" s="32">
        <v>-9</v>
      </c>
      <c r="E6" s="32">
        <v>-2</v>
      </c>
      <c r="F6" s="32">
        <v>-3</v>
      </c>
      <c r="G6" s="32">
        <v>-8</v>
      </c>
      <c r="H6" s="32">
        <v>-6</v>
      </c>
      <c r="I6" s="32">
        <v>-9</v>
      </c>
      <c r="J6" s="32">
        <v>-9</v>
      </c>
      <c r="K6" s="32">
        <v>-9</v>
      </c>
      <c r="L6" s="32">
        <v>-12</v>
      </c>
      <c r="M6" s="32">
        <v>-7</v>
      </c>
      <c r="N6" s="32">
        <v>-8</v>
      </c>
      <c r="O6" s="32">
        <v>-7</v>
      </c>
      <c r="P6" s="32">
        <v>-4</v>
      </c>
      <c r="Q6" s="32">
        <v>-3</v>
      </c>
      <c r="R6" s="32">
        <v>-16</v>
      </c>
      <c r="S6" s="33">
        <v>-2</v>
      </c>
      <c r="T6" s="33">
        <v>-2</v>
      </c>
      <c r="U6" s="34">
        <v>-9</v>
      </c>
      <c r="V6" s="34">
        <v>-4</v>
      </c>
      <c r="W6" s="34">
        <v>-7</v>
      </c>
      <c r="X6" s="34">
        <v>-2</v>
      </c>
      <c r="Y6" s="34">
        <v>-2</v>
      </c>
      <c r="Z6" s="32">
        <v>-4</v>
      </c>
      <c r="AA6" s="32">
        <v>-25</v>
      </c>
      <c r="AB6" s="32">
        <v>-10</v>
      </c>
      <c r="AC6" s="35">
        <v>-7</v>
      </c>
    </row>
    <row r="7" spans="1:29" ht="18.75" customHeight="1">
      <c r="A7" s="36" t="s">
        <v>18</v>
      </c>
      <c r="B7" s="37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8"/>
      <c r="T7" s="38"/>
      <c r="U7" s="34"/>
      <c r="V7" s="34"/>
      <c r="W7" s="34"/>
      <c r="X7" s="34"/>
      <c r="Y7" s="34"/>
      <c r="Z7" s="34">
        <v>-5</v>
      </c>
      <c r="AA7" s="34"/>
      <c r="AB7" s="34"/>
      <c r="AC7" s="39"/>
    </row>
    <row r="8" spans="1:29" ht="18.75" customHeight="1">
      <c r="A8" s="40" t="s">
        <v>1</v>
      </c>
      <c r="B8" s="37"/>
      <c r="C8" s="34"/>
      <c r="D8" s="34"/>
      <c r="E8" s="34"/>
      <c r="F8" s="34">
        <v>-8</v>
      </c>
      <c r="G8" s="34">
        <v>-12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8">
        <v>-2</v>
      </c>
      <c r="T8" s="38"/>
      <c r="U8" s="34"/>
      <c r="V8" s="34"/>
      <c r="W8" s="34"/>
      <c r="X8" s="34"/>
      <c r="Y8" s="34"/>
      <c r="Z8" s="34"/>
      <c r="AA8" s="34"/>
      <c r="AB8" s="34"/>
      <c r="AC8" s="39"/>
    </row>
    <row r="9" spans="1:29" ht="18.75" customHeight="1">
      <c r="A9" s="40" t="s">
        <v>6</v>
      </c>
      <c r="B9" s="3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8"/>
      <c r="T9" s="38"/>
      <c r="U9" s="34"/>
      <c r="V9" s="34"/>
      <c r="W9" s="34"/>
      <c r="X9" s="34"/>
      <c r="Y9" s="34"/>
      <c r="Z9" s="34"/>
      <c r="AA9" s="34"/>
      <c r="AB9" s="34"/>
      <c r="AC9" s="39"/>
    </row>
    <row r="10" spans="1:29" ht="18.75" customHeight="1">
      <c r="A10" s="40" t="s">
        <v>5</v>
      </c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8"/>
      <c r="T10" s="38"/>
      <c r="U10" s="34"/>
      <c r="V10" s="34"/>
      <c r="W10" s="34"/>
      <c r="X10" s="34"/>
      <c r="Y10" s="34">
        <v>-2</v>
      </c>
      <c r="Z10" s="34"/>
      <c r="AA10" s="34"/>
      <c r="AB10" s="34"/>
      <c r="AC10" s="39"/>
    </row>
    <row r="11" spans="1:29" ht="18.75" customHeight="1">
      <c r="A11" s="40" t="s">
        <v>2</v>
      </c>
      <c r="B11" s="37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8"/>
      <c r="T11" s="38"/>
      <c r="U11" s="34"/>
      <c r="V11" s="34"/>
      <c r="W11" s="34"/>
      <c r="X11" s="34"/>
      <c r="Y11" s="34"/>
      <c r="Z11" s="34"/>
      <c r="AA11" s="34"/>
      <c r="AB11" s="34"/>
      <c r="AC11" s="39"/>
    </row>
    <row r="12" spans="1:29" ht="18.75" customHeight="1">
      <c r="A12" s="36" t="s">
        <v>3</v>
      </c>
      <c r="B12" s="37"/>
      <c r="C12" s="34"/>
      <c r="D12" s="34"/>
      <c r="E12" s="34"/>
      <c r="F12" s="34">
        <v>-5</v>
      </c>
      <c r="G12" s="34"/>
      <c r="H12" s="34"/>
      <c r="I12" s="34"/>
      <c r="J12" s="34"/>
      <c r="K12" s="34"/>
      <c r="L12" s="34"/>
      <c r="M12" s="34">
        <v>-8</v>
      </c>
      <c r="N12" s="34"/>
      <c r="O12" s="34">
        <v>-4</v>
      </c>
      <c r="P12" s="34"/>
      <c r="Q12" s="34">
        <v>-5</v>
      </c>
      <c r="R12" s="34"/>
      <c r="S12" s="38"/>
      <c r="T12" s="38">
        <v>-5</v>
      </c>
      <c r="U12" s="34">
        <v>-8</v>
      </c>
      <c r="V12" s="34"/>
      <c r="W12" s="34"/>
      <c r="X12" s="34"/>
      <c r="Y12" s="34"/>
      <c r="Z12" s="34"/>
      <c r="AA12" s="34"/>
      <c r="AB12" s="34"/>
      <c r="AC12" s="39">
        <v>-2</v>
      </c>
    </row>
    <row r="13" spans="1:29" ht="23.25" customHeight="1">
      <c r="A13" s="36" t="s">
        <v>15</v>
      </c>
      <c r="B13" s="37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8"/>
      <c r="T13" s="38"/>
      <c r="U13" s="34"/>
      <c r="V13" s="34"/>
      <c r="W13" s="34"/>
      <c r="X13" s="34"/>
      <c r="Y13" s="34"/>
      <c r="Z13" s="34"/>
      <c r="AA13" s="34"/>
      <c r="AB13" s="34"/>
      <c r="AC13" s="39"/>
    </row>
    <row r="14" spans="1:29" ht="18.75" customHeight="1">
      <c r="A14" s="40" t="s">
        <v>7</v>
      </c>
      <c r="B14" s="3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8"/>
      <c r="T14" s="38"/>
      <c r="U14" s="34">
        <v>-5</v>
      </c>
      <c r="V14" s="34"/>
      <c r="W14" s="34"/>
      <c r="X14" s="41"/>
      <c r="Y14" s="34">
        <v>-5</v>
      </c>
      <c r="Z14" s="34"/>
      <c r="AA14" s="34"/>
      <c r="AB14" s="34">
        <v>-2</v>
      </c>
      <c r="AC14" s="39"/>
    </row>
    <row r="15" spans="1:29" ht="18.75" customHeight="1">
      <c r="A15" s="40" t="s">
        <v>33</v>
      </c>
      <c r="B15" s="3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8"/>
      <c r="T15" s="38"/>
      <c r="U15" s="34"/>
      <c r="V15" s="34"/>
      <c r="W15" s="34"/>
      <c r="X15" s="34"/>
      <c r="Y15" s="34"/>
      <c r="Z15" s="34"/>
      <c r="AA15" s="34"/>
      <c r="AB15" s="34"/>
      <c r="AC15" s="39"/>
    </row>
    <row r="16" spans="1:29" ht="18.75" customHeight="1">
      <c r="A16" s="40" t="s">
        <v>31</v>
      </c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8"/>
      <c r="T16" s="38"/>
      <c r="U16" s="34"/>
      <c r="V16" s="34"/>
      <c r="W16" s="34"/>
      <c r="X16" s="34"/>
      <c r="Y16" s="34"/>
      <c r="Z16" s="34"/>
      <c r="AA16" s="34"/>
      <c r="AB16" s="34"/>
      <c r="AC16" s="39"/>
    </row>
    <row r="17" spans="1:29" ht="18.75" customHeight="1">
      <c r="A17" s="40" t="s">
        <v>29</v>
      </c>
      <c r="B17" s="37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8"/>
      <c r="T17" s="38"/>
      <c r="U17" s="34"/>
      <c r="V17" s="34"/>
      <c r="W17" s="34"/>
      <c r="X17" s="34"/>
      <c r="Y17" s="34"/>
      <c r="Z17" s="34"/>
      <c r="AA17" s="34"/>
      <c r="AB17" s="34"/>
      <c r="AC17" s="39"/>
    </row>
    <row r="18" spans="1:29" ht="18.75" customHeight="1">
      <c r="A18" s="40" t="s">
        <v>32</v>
      </c>
      <c r="B18" s="37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8"/>
      <c r="T18" s="38"/>
      <c r="U18" s="34"/>
      <c r="V18" s="34"/>
      <c r="W18" s="34"/>
      <c r="X18" s="34"/>
      <c r="Y18" s="34"/>
      <c r="Z18" s="34"/>
      <c r="AA18" s="34"/>
      <c r="AB18" s="34"/>
      <c r="AC18" s="39"/>
    </row>
    <row r="19" spans="1:29" ht="18.75" customHeight="1" thickBot="1">
      <c r="A19" s="42" t="s">
        <v>30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45"/>
      <c r="U19" s="44"/>
      <c r="V19" s="44"/>
      <c r="W19" s="44"/>
      <c r="X19" s="44"/>
      <c r="Y19" s="44"/>
      <c r="Z19" s="44"/>
      <c r="AA19" s="44"/>
      <c r="AB19" s="44"/>
      <c r="AC19" s="46"/>
    </row>
    <row r="20" spans="1:29" ht="23.25" customHeight="1" thickBot="1" thickTop="1">
      <c r="A20" s="47" t="s">
        <v>16</v>
      </c>
      <c r="B20" s="61">
        <f aca="true" t="shared" si="0" ref="B20:AC20">100+SUM(B6:B19)</f>
        <v>95</v>
      </c>
      <c r="C20" s="61">
        <f t="shared" si="0"/>
        <v>89</v>
      </c>
      <c r="D20" s="61">
        <f t="shared" si="0"/>
        <v>91</v>
      </c>
      <c r="E20" s="61">
        <f t="shared" si="0"/>
        <v>98</v>
      </c>
      <c r="F20" s="61">
        <f t="shared" si="0"/>
        <v>84</v>
      </c>
      <c r="G20" s="61">
        <f t="shared" si="0"/>
        <v>80</v>
      </c>
      <c r="H20" s="61">
        <f t="shared" si="0"/>
        <v>94</v>
      </c>
      <c r="I20" s="61">
        <f t="shared" si="0"/>
        <v>91</v>
      </c>
      <c r="J20" s="61">
        <f t="shared" si="0"/>
        <v>91</v>
      </c>
      <c r="K20" s="61">
        <f t="shared" si="0"/>
        <v>91</v>
      </c>
      <c r="L20" s="61">
        <f t="shared" si="0"/>
        <v>88</v>
      </c>
      <c r="M20" s="61">
        <f t="shared" si="0"/>
        <v>85</v>
      </c>
      <c r="N20" s="61">
        <f t="shared" si="0"/>
        <v>92</v>
      </c>
      <c r="O20" s="61">
        <f t="shared" si="0"/>
        <v>89</v>
      </c>
      <c r="P20" s="61">
        <f t="shared" si="0"/>
        <v>96</v>
      </c>
      <c r="Q20" s="61">
        <f t="shared" si="0"/>
        <v>92</v>
      </c>
      <c r="R20" s="61">
        <f t="shared" si="0"/>
        <v>84</v>
      </c>
      <c r="S20" s="61">
        <f t="shared" si="0"/>
        <v>96</v>
      </c>
      <c r="T20" s="61">
        <f t="shared" si="0"/>
        <v>93</v>
      </c>
      <c r="U20" s="61">
        <f t="shared" si="0"/>
        <v>78</v>
      </c>
      <c r="V20" s="61">
        <f t="shared" si="0"/>
        <v>96</v>
      </c>
      <c r="W20" s="61">
        <f t="shared" si="0"/>
        <v>93</v>
      </c>
      <c r="X20" s="61">
        <f t="shared" si="0"/>
        <v>98</v>
      </c>
      <c r="Y20" s="61">
        <f t="shared" si="0"/>
        <v>91</v>
      </c>
      <c r="Z20" s="61">
        <f t="shared" si="0"/>
        <v>91</v>
      </c>
      <c r="AA20" s="61">
        <f t="shared" si="0"/>
        <v>75</v>
      </c>
      <c r="AB20" s="61">
        <f t="shared" si="0"/>
        <v>88</v>
      </c>
      <c r="AC20" s="62">
        <f t="shared" si="0"/>
        <v>91</v>
      </c>
    </row>
    <row r="21" spans="1:29" ht="18.75" customHeight="1" thickTop="1">
      <c r="A21" s="30" t="s">
        <v>19</v>
      </c>
      <c r="B21" s="31"/>
      <c r="C21" s="32"/>
      <c r="D21" s="32"/>
      <c r="E21" s="32"/>
      <c r="F21" s="32"/>
      <c r="G21" s="32"/>
      <c r="H21" s="32"/>
      <c r="I21" s="32">
        <v>-5</v>
      </c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33"/>
      <c r="U21" s="32"/>
      <c r="V21" s="32"/>
      <c r="W21" s="32"/>
      <c r="X21" s="32"/>
      <c r="Y21" s="32"/>
      <c r="Z21" s="32"/>
      <c r="AA21" s="32"/>
      <c r="AB21" s="32"/>
      <c r="AC21" s="35"/>
    </row>
    <row r="22" spans="1:29" ht="18.75" customHeight="1">
      <c r="A22" s="40" t="s">
        <v>11</v>
      </c>
      <c r="B22" s="37"/>
      <c r="C22" s="34"/>
      <c r="D22" s="34"/>
      <c r="E22" s="34">
        <v>-5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8"/>
      <c r="T22" s="38"/>
      <c r="U22" s="34"/>
      <c r="V22" s="34"/>
      <c r="W22" s="34"/>
      <c r="X22" s="34"/>
      <c r="Y22" s="34"/>
      <c r="Z22" s="34"/>
      <c r="AA22" s="34">
        <v>-5</v>
      </c>
      <c r="AB22" s="34"/>
      <c r="AC22" s="39"/>
    </row>
    <row r="23" spans="1:29" ht="18.75" customHeight="1">
      <c r="A23" s="40" t="s">
        <v>12</v>
      </c>
      <c r="B23" s="3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8"/>
      <c r="T23" s="38"/>
      <c r="U23" s="34"/>
      <c r="V23" s="34"/>
      <c r="W23" s="34"/>
      <c r="X23" s="34"/>
      <c r="Y23" s="34">
        <v>-10</v>
      </c>
      <c r="Z23" s="34"/>
      <c r="AA23" s="34"/>
      <c r="AB23" s="34"/>
      <c r="AC23" s="39"/>
    </row>
    <row r="24" spans="1:29" ht="18.75" customHeight="1" thickBot="1">
      <c r="A24" s="49" t="s">
        <v>13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52"/>
      <c r="U24" s="51"/>
      <c r="V24" s="51"/>
      <c r="W24" s="51"/>
      <c r="X24" s="51"/>
      <c r="Y24" s="51"/>
      <c r="Z24" s="51"/>
      <c r="AA24" s="51"/>
      <c r="AB24" s="51"/>
      <c r="AC24" s="53"/>
    </row>
    <row r="25" spans="1:29" ht="23.25" customHeight="1" thickBot="1" thickTop="1">
      <c r="A25" s="47" t="s">
        <v>17</v>
      </c>
      <c r="B25" s="63">
        <f>100+SUM(B21:B24)</f>
        <v>100</v>
      </c>
      <c r="C25" s="63">
        <f aca="true" t="shared" si="1" ref="C25:AC25">100+SUM(C21:C24)</f>
        <v>100</v>
      </c>
      <c r="D25" s="63">
        <f t="shared" si="1"/>
        <v>100</v>
      </c>
      <c r="E25" s="63">
        <f t="shared" si="1"/>
        <v>95</v>
      </c>
      <c r="F25" s="63">
        <f t="shared" si="1"/>
        <v>100</v>
      </c>
      <c r="G25" s="63">
        <f t="shared" si="1"/>
        <v>100</v>
      </c>
      <c r="H25" s="63">
        <f t="shared" si="1"/>
        <v>100</v>
      </c>
      <c r="I25" s="63">
        <f t="shared" si="1"/>
        <v>95</v>
      </c>
      <c r="J25" s="63">
        <f t="shared" si="1"/>
        <v>100</v>
      </c>
      <c r="K25" s="63">
        <f t="shared" si="1"/>
        <v>100</v>
      </c>
      <c r="L25" s="63">
        <f t="shared" si="1"/>
        <v>100</v>
      </c>
      <c r="M25" s="63">
        <f t="shared" si="1"/>
        <v>100</v>
      </c>
      <c r="N25" s="63">
        <f t="shared" si="1"/>
        <v>100</v>
      </c>
      <c r="O25" s="63">
        <f t="shared" si="1"/>
        <v>100</v>
      </c>
      <c r="P25" s="63">
        <f t="shared" si="1"/>
        <v>100</v>
      </c>
      <c r="Q25" s="63">
        <f t="shared" si="1"/>
        <v>100</v>
      </c>
      <c r="R25" s="63">
        <f t="shared" si="1"/>
        <v>100</v>
      </c>
      <c r="S25" s="63">
        <f t="shared" si="1"/>
        <v>100</v>
      </c>
      <c r="T25" s="63">
        <f t="shared" si="1"/>
        <v>100</v>
      </c>
      <c r="U25" s="63">
        <f t="shared" si="1"/>
        <v>100</v>
      </c>
      <c r="V25" s="63">
        <f t="shared" si="1"/>
        <v>100</v>
      </c>
      <c r="W25" s="63">
        <f t="shared" si="1"/>
        <v>100</v>
      </c>
      <c r="X25" s="63">
        <f t="shared" si="1"/>
        <v>100</v>
      </c>
      <c r="Y25" s="63">
        <f t="shared" si="1"/>
        <v>90</v>
      </c>
      <c r="Z25" s="63">
        <f t="shared" si="1"/>
        <v>100</v>
      </c>
      <c r="AA25" s="63">
        <f t="shared" si="1"/>
        <v>95</v>
      </c>
      <c r="AB25" s="63">
        <f t="shared" si="1"/>
        <v>100</v>
      </c>
      <c r="AC25" s="62">
        <f t="shared" si="1"/>
        <v>100</v>
      </c>
    </row>
    <row r="26" spans="1:29" ht="18.75" customHeight="1" thickBot="1" thickTop="1">
      <c r="A26" s="54" t="s">
        <v>14</v>
      </c>
      <c r="B26" s="55"/>
      <c r="C26" s="56"/>
      <c r="D26" s="56">
        <v>30</v>
      </c>
      <c r="E26" s="56"/>
      <c r="F26" s="56"/>
      <c r="G26" s="56"/>
      <c r="H26" s="56"/>
      <c r="I26" s="56"/>
      <c r="J26" s="56"/>
      <c r="K26" s="56"/>
      <c r="L26" s="56">
        <v>10</v>
      </c>
      <c r="M26" s="56"/>
      <c r="N26" s="56"/>
      <c r="O26" s="56"/>
      <c r="P26" s="56"/>
      <c r="Q26" s="56"/>
      <c r="R26" s="56">
        <v>40</v>
      </c>
      <c r="S26" s="56"/>
      <c r="T26" s="56"/>
      <c r="U26" s="56">
        <v>20</v>
      </c>
      <c r="V26" s="56">
        <v>10</v>
      </c>
      <c r="W26" s="56"/>
      <c r="X26" s="56">
        <v>10</v>
      </c>
      <c r="Y26" s="56">
        <v>20</v>
      </c>
      <c r="Z26" s="56">
        <v>20</v>
      </c>
      <c r="AA26" s="56">
        <v>10</v>
      </c>
      <c r="AB26" s="56">
        <v>10</v>
      </c>
      <c r="AC26" s="48"/>
    </row>
    <row r="27" spans="1:29" ht="22.5" thickBot="1" thickTop="1">
      <c r="A27" s="47" t="s">
        <v>63</v>
      </c>
      <c r="B27" s="64">
        <f>SUM(B20,B25)</f>
        <v>195</v>
      </c>
      <c r="C27" s="64">
        <f aca="true" t="shared" si="2" ref="C27:AC27">SUM(C20,C25)</f>
        <v>189</v>
      </c>
      <c r="D27" s="64">
        <f t="shared" si="2"/>
        <v>191</v>
      </c>
      <c r="E27" s="64">
        <f t="shared" si="2"/>
        <v>193</v>
      </c>
      <c r="F27" s="64">
        <f t="shared" si="2"/>
        <v>184</v>
      </c>
      <c r="G27" s="64">
        <f t="shared" si="2"/>
        <v>180</v>
      </c>
      <c r="H27" s="64">
        <f t="shared" si="2"/>
        <v>194</v>
      </c>
      <c r="I27" s="64">
        <f t="shared" si="2"/>
        <v>186</v>
      </c>
      <c r="J27" s="64">
        <f t="shared" si="2"/>
        <v>191</v>
      </c>
      <c r="K27" s="64">
        <f t="shared" si="2"/>
        <v>191</v>
      </c>
      <c r="L27" s="64">
        <f t="shared" si="2"/>
        <v>188</v>
      </c>
      <c r="M27" s="64">
        <f t="shared" si="2"/>
        <v>185</v>
      </c>
      <c r="N27" s="64">
        <f t="shared" si="2"/>
        <v>192</v>
      </c>
      <c r="O27" s="64">
        <f t="shared" si="2"/>
        <v>189</v>
      </c>
      <c r="P27" s="64">
        <f t="shared" si="2"/>
        <v>196</v>
      </c>
      <c r="Q27" s="64">
        <f t="shared" si="2"/>
        <v>192</v>
      </c>
      <c r="R27" s="64">
        <f t="shared" si="2"/>
        <v>184</v>
      </c>
      <c r="S27" s="64">
        <f t="shared" si="2"/>
        <v>196</v>
      </c>
      <c r="T27" s="64">
        <f t="shared" si="2"/>
        <v>193</v>
      </c>
      <c r="U27" s="64">
        <f t="shared" si="2"/>
        <v>178</v>
      </c>
      <c r="V27" s="64">
        <f t="shared" si="2"/>
        <v>196</v>
      </c>
      <c r="W27" s="64">
        <f t="shared" si="2"/>
        <v>193</v>
      </c>
      <c r="X27" s="64">
        <f t="shared" si="2"/>
        <v>198</v>
      </c>
      <c r="Y27" s="64">
        <f t="shared" si="2"/>
        <v>181</v>
      </c>
      <c r="Z27" s="64">
        <f t="shared" si="2"/>
        <v>191</v>
      </c>
      <c r="AA27" s="64">
        <f t="shared" si="2"/>
        <v>170</v>
      </c>
      <c r="AB27" s="64">
        <f t="shared" si="2"/>
        <v>188</v>
      </c>
      <c r="AC27" s="65">
        <f t="shared" si="2"/>
        <v>191</v>
      </c>
    </row>
    <row r="28" spans="1:29" ht="22.5" customHeight="1" thickBot="1" thickTop="1">
      <c r="A28" s="47" t="s">
        <v>64</v>
      </c>
      <c r="B28" s="63">
        <f>SUM(B20,B25,B26)</f>
        <v>195</v>
      </c>
      <c r="C28" s="63">
        <f aca="true" t="shared" si="3" ref="C28:AC28">SUM(C20,C25,C26)</f>
        <v>189</v>
      </c>
      <c r="D28" s="63">
        <f t="shared" si="3"/>
        <v>221</v>
      </c>
      <c r="E28" s="63">
        <f t="shared" si="3"/>
        <v>193</v>
      </c>
      <c r="F28" s="63">
        <f t="shared" si="3"/>
        <v>184</v>
      </c>
      <c r="G28" s="63">
        <f t="shared" si="3"/>
        <v>180</v>
      </c>
      <c r="H28" s="63">
        <f t="shared" si="3"/>
        <v>194</v>
      </c>
      <c r="I28" s="63">
        <f t="shared" si="3"/>
        <v>186</v>
      </c>
      <c r="J28" s="63">
        <f t="shared" si="3"/>
        <v>191</v>
      </c>
      <c r="K28" s="63">
        <f t="shared" si="3"/>
        <v>191</v>
      </c>
      <c r="L28" s="63">
        <f t="shared" si="3"/>
        <v>198</v>
      </c>
      <c r="M28" s="63">
        <f t="shared" si="3"/>
        <v>185</v>
      </c>
      <c r="N28" s="63">
        <f t="shared" si="3"/>
        <v>192</v>
      </c>
      <c r="O28" s="63">
        <f t="shared" si="3"/>
        <v>189</v>
      </c>
      <c r="P28" s="63">
        <f t="shared" si="3"/>
        <v>196</v>
      </c>
      <c r="Q28" s="63">
        <f t="shared" si="3"/>
        <v>192</v>
      </c>
      <c r="R28" s="63">
        <f t="shared" si="3"/>
        <v>224</v>
      </c>
      <c r="S28" s="63">
        <f t="shared" si="3"/>
        <v>196</v>
      </c>
      <c r="T28" s="63">
        <f t="shared" si="3"/>
        <v>193</v>
      </c>
      <c r="U28" s="63">
        <f t="shared" si="3"/>
        <v>198</v>
      </c>
      <c r="V28" s="63">
        <f t="shared" si="3"/>
        <v>206</v>
      </c>
      <c r="W28" s="63">
        <f t="shared" si="3"/>
        <v>193</v>
      </c>
      <c r="X28" s="63">
        <f t="shared" si="3"/>
        <v>208</v>
      </c>
      <c r="Y28" s="63">
        <f t="shared" si="3"/>
        <v>201</v>
      </c>
      <c r="Z28" s="63">
        <f t="shared" si="3"/>
        <v>211</v>
      </c>
      <c r="AA28" s="63">
        <f t="shared" si="3"/>
        <v>180</v>
      </c>
      <c r="AB28" s="63">
        <f t="shared" si="3"/>
        <v>198</v>
      </c>
      <c r="AC28" s="62">
        <f t="shared" si="3"/>
        <v>191</v>
      </c>
    </row>
    <row r="29" spans="1:30" ht="18.75" customHeight="1" thickTop="1">
      <c r="A29" s="57" t="s">
        <v>21</v>
      </c>
      <c r="B29" s="66">
        <f>RANK(B27,$B$27:$AC$27)</f>
        <v>5</v>
      </c>
      <c r="C29" s="66">
        <f aca="true" t="shared" si="4" ref="C29:AC29">RANK(C27,$B$27:$AC$27)</f>
        <v>17</v>
      </c>
      <c r="D29" s="66">
        <f t="shared" si="4"/>
        <v>12</v>
      </c>
      <c r="E29" s="66">
        <f t="shared" si="4"/>
        <v>7</v>
      </c>
      <c r="F29" s="66">
        <f t="shared" si="4"/>
        <v>23</v>
      </c>
      <c r="G29" s="66">
        <f t="shared" si="4"/>
        <v>26</v>
      </c>
      <c r="H29" s="66">
        <f t="shared" si="4"/>
        <v>6</v>
      </c>
      <c r="I29" s="66">
        <f t="shared" si="4"/>
        <v>21</v>
      </c>
      <c r="J29" s="66">
        <f t="shared" si="4"/>
        <v>12</v>
      </c>
      <c r="K29" s="66">
        <f t="shared" si="4"/>
        <v>12</v>
      </c>
      <c r="L29" s="66">
        <f t="shared" si="4"/>
        <v>19</v>
      </c>
      <c r="M29" s="66">
        <f t="shared" si="4"/>
        <v>22</v>
      </c>
      <c r="N29" s="66">
        <f t="shared" si="4"/>
        <v>10</v>
      </c>
      <c r="O29" s="66">
        <f t="shared" si="4"/>
        <v>17</v>
      </c>
      <c r="P29" s="66">
        <f t="shared" si="4"/>
        <v>2</v>
      </c>
      <c r="Q29" s="66">
        <f t="shared" si="4"/>
        <v>10</v>
      </c>
      <c r="R29" s="66">
        <f t="shared" si="4"/>
        <v>23</v>
      </c>
      <c r="S29" s="66">
        <f t="shared" si="4"/>
        <v>2</v>
      </c>
      <c r="T29" s="66">
        <f t="shared" si="4"/>
        <v>7</v>
      </c>
      <c r="U29" s="66">
        <f t="shared" si="4"/>
        <v>27</v>
      </c>
      <c r="V29" s="66">
        <f t="shared" si="4"/>
        <v>2</v>
      </c>
      <c r="W29" s="66">
        <f t="shared" si="4"/>
        <v>7</v>
      </c>
      <c r="X29" s="66">
        <f t="shared" si="4"/>
        <v>1</v>
      </c>
      <c r="Y29" s="66">
        <f t="shared" si="4"/>
        <v>25</v>
      </c>
      <c r="Z29" s="66">
        <f t="shared" si="4"/>
        <v>12</v>
      </c>
      <c r="AA29" s="66">
        <f t="shared" si="4"/>
        <v>28</v>
      </c>
      <c r="AB29" s="66">
        <f t="shared" si="4"/>
        <v>19</v>
      </c>
      <c r="AC29" s="67">
        <f t="shared" si="4"/>
        <v>12</v>
      </c>
      <c r="AD29" s="58"/>
    </row>
    <row r="30" spans="1:29" ht="18.75" customHeight="1" thickBot="1">
      <c r="A30" s="59" t="s">
        <v>20</v>
      </c>
      <c r="B30" s="68" t="str">
        <f>HLOOKUP(B28,'Qui định xếp loại'!$A$3:$E$4,2,1)</f>
        <v>Tốt</v>
      </c>
      <c r="C30" s="68" t="str">
        <f>HLOOKUP(C28,'Qui định xếp loại'!$A$3:$E$4,2,1)</f>
        <v>TB</v>
      </c>
      <c r="D30" s="68" t="str">
        <f>HLOOKUP(D28,'Qui định xếp loại'!$A$3:$E$4,2,1)</f>
        <v>Tốt</v>
      </c>
      <c r="E30" s="68" t="str">
        <f>HLOOKUP(E28,'Qui định xếp loại'!$A$3:$E$4,2,1)</f>
        <v>Khá</v>
      </c>
      <c r="F30" s="68" t="str">
        <f>HLOOKUP(F28,'Qui định xếp loại'!$A$3:$E$4,2,1)</f>
        <v>Yếu</v>
      </c>
      <c r="G30" s="68" t="str">
        <f>HLOOKUP(G28,'Qui định xếp loại'!$A$3:$E$4,2,1)</f>
        <v>Yếu</v>
      </c>
      <c r="H30" s="68" t="str">
        <f>HLOOKUP(H28,'Qui định xếp loại'!$A$3:$E$4,2,1)</f>
        <v>Khá</v>
      </c>
      <c r="I30" s="68" t="str">
        <f>HLOOKUP(I28,'Qui định xếp loại'!$A$3:$E$4,2,1)</f>
        <v>TB</v>
      </c>
      <c r="J30" s="68" t="str">
        <f>HLOOKUP(J28,'Qui định xếp loại'!$A$3:$E$4,2,1)</f>
        <v>Khá</v>
      </c>
      <c r="K30" s="68" t="str">
        <f>HLOOKUP(K28,'Qui định xếp loại'!$A$3:$E$4,2,1)</f>
        <v>Khá</v>
      </c>
      <c r="L30" s="68" t="str">
        <f>HLOOKUP(L28,'Qui định xếp loại'!$A$3:$E$4,2,1)</f>
        <v>Tốt</v>
      </c>
      <c r="M30" s="68" t="str">
        <f>HLOOKUP(M28,'Qui định xếp loại'!$A$3:$E$4,2,1)</f>
        <v>TB</v>
      </c>
      <c r="N30" s="68" t="str">
        <f>HLOOKUP(N28,'Qui định xếp loại'!$A$3:$E$4,2,1)</f>
        <v>Khá</v>
      </c>
      <c r="O30" s="68" t="str">
        <f>HLOOKUP(O28,'Qui định xếp loại'!$A$3:$E$4,2,1)</f>
        <v>TB</v>
      </c>
      <c r="P30" s="68" t="str">
        <f>HLOOKUP(P28,'Qui định xếp loại'!$A$3:$E$4,2,1)</f>
        <v>Tốt</v>
      </c>
      <c r="Q30" s="68" t="str">
        <f>HLOOKUP(Q28,'Qui định xếp loại'!$A$3:$E$4,2,1)</f>
        <v>Khá</v>
      </c>
      <c r="R30" s="68" t="str">
        <f>HLOOKUP(R28,'Qui định xếp loại'!$A$3:$E$4,2,1)</f>
        <v>Tốt</v>
      </c>
      <c r="S30" s="68" t="str">
        <f>HLOOKUP(S28,'Qui định xếp loại'!$A$3:$E$4,2,1)</f>
        <v>Tốt</v>
      </c>
      <c r="T30" s="68" t="str">
        <f>HLOOKUP(T28,'Qui định xếp loại'!$A$3:$E$4,2,1)</f>
        <v>Khá</v>
      </c>
      <c r="U30" s="68" t="str">
        <f>HLOOKUP(U28,'Qui định xếp loại'!$A$3:$E$4,2,1)</f>
        <v>Tốt</v>
      </c>
      <c r="V30" s="68" t="str">
        <f>HLOOKUP(V28,'Qui định xếp loại'!$A$3:$E$4,2,1)</f>
        <v>Tốt</v>
      </c>
      <c r="W30" s="68" t="str">
        <f>HLOOKUP(W28,'Qui định xếp loại'!$A$3:$E$4,2,1)</f>
        <v>Khá</v>
      </c>
      <c r="X30" s="68" t="str">
        <f>HLOOKUP(X28,'Qui định xếp loại'!$A$3:$E$4,2,1)</f>
        <v>Tốt</v>
      </c>
      <c r="Y30" s="68" t="str">
        <f>HLOOKUP(Y28,'Qui định xếp loại'!$A$3:$E$4,2,1)</f>
        <v>Tốt</v>
      </c>
      <c r="Z30" s="68" t="str">
        <f>HLOOKUP(Z28,'Qui định xếp loại'!$A$3:$E$4,2,1)</f>
        <v>Tốt</v>
      </c>
      <c r="AA30" s="68" t="str">
        <f>HLOOKUP(AA28,'Qui định xếp loại'!$A$3:$E$4,2,1)</f>
        <v>Yếu</v>
      </c>
      <c r="AB30" s="68" t="str">
        <f>HLOOKUP(AB28,'Qui định xếp loại'!$A$3:$E$4,2,1)</f>
        <v>Tốt</v>
      </c>
      <c r="AC30" s="69" t="str">
        <f>HLOOKUP(AC28,'Qui định xếp loại'!$A$3:$E$4,2,1)</f>
        <v>Khá</v>
      </c>
    </row>
    <row r="31" ht="13.5" thickTop="1"/>
    <row r="36" ht="15.75">
      <c r="R36" s="60"/>
    </row>
  </sheetData>
  <sheetProtection password="DF96" sheet="1"/>
  <mergeCells count="31">
    <mergeCell ref="I4:I5"/>
    <mergeCell ref="T4:T5"/>
    <mergeCell ref="E4:E5"/>
    <mergeCell ref="F4:F5"/>
    <mergeCell ref="G4:G5"/>
    <mergeCell ref="Q4:Q5"/>
    <mergeCell ref="N4:N5"/>
    <mergeCell ref="O4:O5"/>
    <mergeCell ref="S4:S5"/>
    <mergeCell ref="M4:M5"/>
    <mergeCell ref="A4:A5"/>
    <mergeCell ref="B4:B5"/>
    <mergeCell ref="C4:C5"/>
    <mergeCell ref="D4:D5"/>
    <mergeCell ref="W4:W5"/>
    <mergeCell ref="P4:P5"/>
    <mergeCell ref="V4:V5"/>
    <mergeCell ref="J4:J5"/>
    <mergeCell ref="K4:K5"/>
    <mergeCell ref="L4:L5"/>
    <mergeCell ref="R4:R5"/>
    <mergeCell ref="A1:AC1"/>
    <mergeCell ref="AC4:AC5"/>
    <mergeCell ref="A2:AC2"/>
    <mergeCell ref="Y4:Y5"/>
    <mergeCell ref="Z4:Z5"/>
    <mergeCell ref="AA4:AA5"/>
    <mergeCell ref="AB4:AB5"/>
    <mergeCell ref="U4:U5"/>
    <mergeCell ref="X4:X5"/>
    <mergeCell ref="H4:H5"/>
  </mergeCells>
  <conditionalFormatting sqref="B29:AC29">
    <cfRule type="cellIs" priority="1" dxfId="3" operator="greaterThan" stopIfTrue="1">
      <formula>25</formula>
    </cfRule>
    <cfRule type="cellIs" priority="3" dxfId="4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15" zoomScaleNormal="115" zoomScalePageLayoutView="0" workbookViewId="0" topLeftCell="B1">
      <pane xSplit="2" ySplit="4" topLeftCell="D11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19" sqref="D19"/>
    </sheetView>
  </sheetViews>
  <sheetFormatPr defaultColWidth="9.140625" defaultRowHeight="12.75"/>
  <cols>
    <col min="1" max="1" width="2.8515625" style="5" hidden="1" customWidth="1"/>
    <col min="2" max="2" width="2.28125" style="10" customWidth="1"/>
    <col min="3" max="3" width="5.7109375" style="7" customWidth="1"/>
    <col min="4" max="4" width="135.140625" style="5" customWidth="1"/>
    <col min="5" max="16384" width="9.140625" style="5" customWidth="1"/>
  </cols>
  <sheetData>
    <row r="1" spans="3:31" ht="18.75">
      <c r="C1" s="82" t="str">
        <f>'Điểm khối sáng'!A1</f>
        <v>TUẦN THỨ: 3 - TỪ: 05/09/2016 ĐẾN 10/09/2016                                                       LỚP TRỰC: 12A3 - GVCN: Nguyễn Minh Châu</v>
      </c>
      <c r="D1" s="8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3:4" ht="19.5" customHeight="1">
      <c r="C2" s="80" t="s">
        <v>10</v>
      </c>
      <c r="D2" s="81"/>
    </row>
    <row r="3" spans="1:3" ht="12" customHeight="1" thickBot="1">
      <c r="A3" s="9"/>
      <c r="C3" s="11"/>
    </row>
    <row r="4" spans="1:4" s="10" customFormat="1" ht="18" customHeight="1" thickBot="1" thickTop="1">
      <c r="A4" s="9"/>
      <c r="C4" s="13" t="s">
        <v>0</v>
      </c>
      <c r="D4" s="19" t="s">
        <v>9</v>
      </c>
    </row>
    <row r="5" spans="1:4" s="10" customFormat="1" ht="18" customHeight="1" thickTop="1">
      <c r="A5" s="9"/>
      <c r="C5" s="14" t="s">
        <v>35</v>
      </c>
      <c r="D5" s="20" t="s">
        <v>67</v>
      </c>
    </row>
    <row r="6" spans="1:4" s="10" customFormat="1" ht="18" customHeight="1">
      <c r="A6" s="9"/>
      <c r="C6" s="15" t="s">
        <v>36</v>
      </c>
      <c r="D6" s="24" t="s">
        <v>68</v>
      </c>
    </row>
    <row r="7" spans="1:4" s="10" customFormat="1" ht="18" customHeight="1">
      <c r="A7" s="5"/>
      <c r="C7" s="15" t="s">
        <v>37</v>
      </c>
      <c r="D7" s="24" t="s">
        <v>70</v>
      </c>
    </row>
    <row r="8" spans="1:4" s="10" customFormat="1" ht="18" customHeight="1">
      <c r="A8" s="5"/>
      <c r="C8" s="15" t="s">
        <v>38</v>
      </c>
      <c r="D8" s="21" t="s">
        <v>69</v>
      </c>
    </row>
    <row r="9" spans="1:4" s="10" customFormat="1" ht="18" customHeight="1">
      <c r="A9" s="5"/>
      <c r="C9" s="15" t="s">
        <v>39</v>
      </c>
      <c r="D9" s="21" t="s">
        <v>71</v>
      </c>
    </row>
    <row r="10" spans="3:4" s="8" customFormat="1" ht="18" customHeight="1">
      <c r="C10" s="16" t="s">
        <v>40</v>
      </c>
      <c r="D10" s="23" t="s">
        <v>72</v>
      </c>
    </row>
    <row r="11" spans="1:4" s="10" customFormat="1" ht="18" customHeight="1">
      <c r="A11" s="5"/>
      <c r="C11" s="15" t="s">
        <v>41</v>
      </c>
      <c r="D11" s="21" t="s">
        <v>73</v>
      </c>
    </row>
    <row r="12" spans="1:4" s="10" customFormat="1" ht="18" customHeight="1">
      <c r="A12" s="5"/>
      <c r="C12" s="15" t="s">
        <v>42</v>
      </c>
      <c r="D12" s="21" t="s">
        <v>74</v>
      </c>
    </row>
    <row r="13" spans="1:4" s="10" customFormat="1" ht="18" customHeight="1">
      <c r="A13" s="5"/>
      <c r="C13" s="15" t="s">
        <v>43</v>
      </c>
      <c r="D13" s="24" t="s">
        <v>75</v>
      </c>
    </row>
    <row r="14" spans="1:4" s="10" customFormat="1" ht="18" customHeight="1">
      <c r="A14" s="5"/>
      <c r="C14" s="15" t="s">
        <v>44</v>
      </c>
      <c r="D14" s="24" t="s">
        <v>76</v>
      </c>
    </row>
    <row r="15" spans="3:4" ht="18" customHeight="1">
      <c r="C15" s="15" t="s">
        <v>45</v>
      </c>
      <c r="D15" s="24" t="s">
        <v>86</v>
      </c>
    </row>
    <row r="16" spans="3:4" ht="18" customHeight="1">
      <c r="C16" s="15" t="s">
        <v>46</v>
      </c>
      <c r="D16" s="24" t="s">
        <v>77</v>
      </c>
    </row>
    <row r="17" spans="3:4" ht="18" customHeight="1">
      <c r="C17" s="15" t="s">
        <v>47</v>
      </c>
      <c r="D17" s="21" t="s">
        <v>78</v>
      </c>
    </row>
    <row r="18" spans="3:4" ht="18" customHeight="1">
      <c r="C18" s="15" t="s">
        <v>48</v>
      </c>
      <c r="D18" s="21" t="s">
        <v>79</v>
      </c>
    </row>
    <row r="19" spans="3:4" ht="18" customHeight="1">
      <c r="C19" s="15" t="s">
        <v>49</v>
      </c>
      <c r="D19" s="21" t="s">
        <v>93</v>
      </c>
    </row>
    <row r="20" spans="3:4" ht="18" customHeight="1">
      <c r="C20" s="15" t="s">
        <v>50</v>
      </c>
      <c r="D20" s="21" t="s">
        <v>80</v>
      </c>
    </row>
    <row r="21" spans="3:4" ht="18" customHeight="1">
      <c r="C21" s="15" t="s">
        <v>51</v>
      </c>
      <c r="D21" s="27" t="s">
        <v>84</v>
      </c>
    </row>
    <row r="22" spans="3:4" ht="18" customHeight="1">
      <c r="C22" s="15" t="s">
        <v>52</v>
      </c>
      <c r="D22" s="21" t="s">
        <v>81</v>
      </c>
    </row>
    <row r="23" spans="3:4" ht="18" customHeight="1">
      <c r="C23" s="15" t="s">
        <v>53</v>
      </c>
      <c r="D23" s="25" t="s">
        <v>66</v>
      </c>
    </row>
    <row r="24" spans="3:4" ht="18" customHeight="1">
      <c r="C24" s="15" t="s">
        <v>54</v>
      </c>
      <c r="D24" s="27" t="s">
        <v>92</v>
      </c>
    </row>
    <row r="25" spans="3:4" ht="18" customHeight="1">
      <c r="C25" s="15" t="s">
        <v>55</v>
      </c>
      <c r="D25" s="21" t="s">
        <v>91</v>
      </c>
    </row>
    <row r="26" spans="3:4" ht="18" customHeight="1">
      <c r="C26" s="15" t="s">
        <v>56</v>
      </c>
      <c r="D26" s="21" t="s">
        <v>82</v>
      </c>
    </row>
    <row r="27" spans="3:4" ht="18" customHeight="1">
      <c r="C27" s="15" t="s">
        <v>57</v>
      </c>
      <c r="D27" s="21" t="s">
        <v>85</v>
      </c>
    </row>
    <row r="28" spans="3:4" ht="18" customHeight="1">
      <c r="C28" s="15" t="s">
        <v>58</v>
      </c>
      <c r="D28" s="27" t="s">
        <v>87</v>
      </c>
    </row>
    <row r="29" spans="3:4" ht="18" customHeight="1">
      <c r="C29" s="15" t="s">
        <v>59</v>
      </c>
      <c r="D29" s="6" t="s">
        <v>90</v>
      </c>
    </row>
    <row r="30" spans="3:4" ht="18" customHeight="1">
      <c r="C30" s="17" t="s">
        <v>60</v>
      </c>
      <c r="D30" s="28" t="s">
        <v>88</v>
      </c>
    </row>
    <row r="31" spans="1:4" s="10" customFormat="1" ht="18" customHeight="1">
      <c r="A31" s="12"/>
      <c r="C31" s="15" t="s">
        <v>61</v>
      </c>
      <c r="D31" s="27" t="s">
        <v>89</v>
      </c>
    </row>
    <row r="32" spans="1:4" s="10" customFormat="1" ht="18" customHeight="1" thickBot="1">
      <c r="A32" s="12"/>
      <c r="C32" s="18" t="s">
        <v>62</v>
      </c>
      <c r="D32" s="22" t="s">
        <v>83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83" t="s">
        <v>27</v>
      </c>
      <c r="B1" s="83"/>
      <c r="C1" s="83"/>
      <c r="D1" s="83"/>
      <c r="E1" s="83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Hello</cp:lastModifiedBy>
  <cp:lastPrinted>2016-09-12T00:21:12Z</cp:lastPrinted>
  <dcterms:created xsi:type="dcterms:W3CDTF">2011-08-17T00:59:03Z</dcterms:created>
  <dcterms:modified xsi:type="dcterms:W3CDTF">2016-09-12T01:45:43Z</dcterms:modified>
  <cp:category/>
  <cp:version/>
  <cp:contentType/>
  <cp:contentStatus/>
</cp:coreProperties>
</file>