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60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<sst xmlns="http://schemas.openxmlformats.org/spreadsheetml/2006/main" count="122" uniqueCount="94">
  <si>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</si>
  <si>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</si>
  <si>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</si>
  <si>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</si>
  <si>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</si>
  <si>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</si>
  <si>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</si>
  <si>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</si>
  <si>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</si>
  <si>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</si>
  <si>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</si>
  <si>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</si>
  <si>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</si>
  <si>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</si>
  <si>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</si>
  <si>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</si>
  <si>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</si>
  <si>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</si>
  <si>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</si>
  <si>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</si>
  <si>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</si>
  <si>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</si>
  <si>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</si>
  <si>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</si>
  <si>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</si>
  <si>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</si>
  <si>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</si>
  <si>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</si>
  <si>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</si>
  <si>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</si>
  <si>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A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</si>
  <si>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</si>
  <si>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</si>
  <si>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</si>
  <si>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</si>
  <si>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</si>
  <si>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</si>
  <si>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</si>
  <si>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</si>
  <si>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</si>
  <si>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</si>
  <si>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</si>
  <si>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</si>
  <si>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</si>
  <si>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</si>
  <si>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</si>
  <si>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</si>
  <si>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</si>
  <si>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</si>
  <si>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</si>
  <si>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</si>
  <si>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</si>
  <si>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</si>
  <si>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</si>
  <si>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</si>
  <si>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</si>
  <si>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</si>
  <si>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</si>
  <si>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</si>
  <si>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</si>
  <si>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</si>
  <si>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</si>
  <si>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</si>
  <si>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</si>
  <si>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TUẦN THỨ: 4 - TỪ: 12/09/2016 ĐẾN 17/09/2016                                                       LỚP TRỰC: 12A4 - GVCN: Lê Quyết Thắng</t>
  </si>
  <si>
    <t xml:space="preserve">T5: 1P (Sơn); T6: 1P (Định); </t>
  </si>
  <si>
    <t xml:space="preserve">T3: SH 15' ồn; T2: 2P (Vinh, Ngọc); T4: 1P (Trường); </t>
  </si>
  <si>
    <t xml:space="preserve">T2: 3P (Quí, Bình, Cường); 2KP (Phong, Vũ); T3: 3P (Trang, Bình, Vũ); 1KP (Phong); T4: 8P (Thúy, Bình, Trang…); T5: 3P (Quý, Trang…); T6: 3 ko mặc áo dài (Bích, Hải, Duyên); 1KP; 4P (Dung, Vũ, Bình, Quý); </t>
  </si>
  <si>
    <t xml:space="preserve">T3: Kiệt đi trễ </t>
  </si>
  <si>
    <t>T2: 1P; T3: 1P; T5: 3P; T6: 1P</t>
  </si>
  <si>
    <t>T5: 2P (Sơn, Linh); T6: 1P</t>
  </si>
  <si>
    <t>T2: 1P; T3: 7 ko đồng phục; T5: 1P; 1KP; T6: Ko đổ rác</t>
  </si>
  <si>
    <t>Vào tiết học trễ</t>
  </si>
  <si>
    <t>T4: 1P (Đức); T5: (1P (Đức); T6: 1P (Phương)</t>
  </si>
  <si>
    <t xml:space="preserve">T2: 1P (Tiến); T3: 3P; T4: 1P; T6: 1P. </t>
  </si>
  <si>
    <t>T4: 1P; T5: 2P (Phương, Cướng); T6: 1P; SH 15p ồn; Tiết Anh thứ 6 chưa kí SĐB</t>
  </si>
  <si>
    <t>T3: 2P (Trường, Yên); T4: 3P (Trường, Minh, Thoại); T5: 1P (Dung); T6: 2P (X.Trường, N. Trường)</t>
  </si>
  <si>
    <t xml:space="preserve">T6: 2KP (Linh, Duy); T3: 2P; Đặng Thế Anh sử dụng ĐTDĐ trong SH 15 (T6); </t>
  </si>
  <si>
    <t>T3: 4 HS đi trễ (Huy, Xinh, T. Anh, Hoan); Luyện ăn sáng trong SH 15' (Thứ 5); Vắng 3P (Phương, Khương, Luyện); Tiết Anh + TD chưa kí SĐB. T2: 4P (Vinh, Hải, Luyện, Phương); T6: 6P; 2KP.</t>
  </si>
  <si>
    <t>T2: 1P (Hiển); T3: 1P (Diệu); T4: 1P (Đức); T5: 1P (Ngọt); T6: 2P (Hiền, …)</t>
  </si>
  <si>
    <t>Vắng 2P (Quỳnh, Trang vắng cả tuần có phép,…)</t>
  </si>
  <si>
    <t xml:space="preserve">T2, 3, 4: Vắng Đức có phép; T5: 1P (Hùng); T6: 1P; </t>
  </si>
  <si>
    <t>T3, 4: SH 15' ồn; T3: 4 ko đồng phục; T2, 3: Vắng Đắc có phép; T6: 1P (Sáng)</t>
  </si>
  <si>
    <t>T3: 1P (Tân); Tiết Lý thứ 6 chưa kí SĐB.</t>
  </si>
  <si>
    <t xml:space="preserve">T2, 5: Chưa đổ rác; T5: 2 ko đồng phục; T3: Hương ko đồng phục; T6: 1 HS ko áo dài; T4: 1P (Đình); T5: 2P (Đình; …); 2 đi trễ (Huyền, Nguyên); </t>
  </si>
  <si>
    <t xml:space="preserve">T2: 01P; 9 HS vào muộn tiết hóa; T3: 3KP (Chuân, Hùng, Đạt); T4: 1P; 1KP; T6: 1P (Chuân); </t>
  </si>
  <si>
    <t xml:space="preserve">T2: 1P (Đại); 1 giờ B Toán (Đại 0, Minh 0, Thúy 4, C. Minh 0, Trang 0, ko làm BT ở nhà, ý thức học tập chưa tốt); T4: Huyền đi trễ; T6: Cường đi trễ; 6KP; </t>
  </si>
  <si>
    <t>T4: 1 đi trễ (Phúc); Vắng 6P (4P + 2 xin về); T5: Vắng 6P (4P cũ); T6: 3P cũ.</t>
  </si>
  <si>
    <t xml:space="preserve">T5: Báo, Trường cúp tiết Tin; T3: Phú đi học muộn: T4: vệ sinh bẩn; T2: 2P (Huyền, Sơn); 2KP; T4: 2P (Việt, Loan); 1 giờ B môn Toán (Hiền ko làm BT, Hiếu - Hiếu ko có vở BT ko làm BT): T6: 1P (Phú); 2KP; </t>
  </si>
  <si>
    <t>T2: 1P (Hường); T3: 1P (Đạt); T5: 2 đi học muộn (Hiếu, Đạt); Thưởng 30 điểm quét cầu thang.</t>
  </si>
  <si>
    <t xml:space="preserve">T2: 01P (Yến); Nam , Nguyên đi học muộn; T3: Nam , Nguyên, Tuấn ko đúng đồng phục; Như đi trễ; T4: 3P (H Trang, Bích, Xuân Trường); </t>
  </si>
  <si>
    <t>T4, 6: SH 15' ồn; 1 đi trễ; 01P (Thắng); T5: 1 ko SH 15'; T5: 1P (Thắng); T6: 3P (Đức, Nam, Giang); Thưởng 30 điểm quét sân trường.</t>
  </si>
  <si>
    <t>T2: 1P (Như Phương); 3 HS ko SH 15' (Lan, Nguyệt, Linh); T3: 1P (Đông); T4: 1P (Quỳnh); T5: 2P (Hồng,…); Thưởng 30 điểm vệ sinh phòng hội đồng.</t>
  </si>
  <si>
    <t>T2: 1P (Trường); T5: 1P (Nguyên); T6: 2KP (Thiên, Công); Thưởng 30 điểm khiêng máy tính phòng tin.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</si>
</sst>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6" fillId="0" borderId="0" xfId="0" applyFont="1" applyAlignment="1">
      <alignment vertical="center" shrinkToFit="1"/>
    </xf>
    <xf numFmtId="0" fontId="8" fillId="0" borderId="16" xfId="0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12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left" wrapText="1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4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1" sqref="E31"/>
    </sheetView>
  </sheetViews>
  <sheetFormatPr defaultColWidth="9.140625" defaultRowHeight="12.75"/>
  <cols>
    <col min="1" max="1" width="12.57421875" style="27" customWidth="1"/>
    <col min="2" max="29" width="4.7109375" style="27" customWidth="1"/>
    <col min="30" max="16384" width="9.140625" style="27" customWidth="1"/>
  </cols>
  <sheetData>
    <row r="1" spans="1:29" ht="18.75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18.75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ht="13.5" thickBot="1"/>
    <row r="4" spans="1:29" ht="13.5" thickTop="1">
      <c r="A4" s="75" t="s">
        <v>33</v>
      </c>
      <c r="B4" s="77" t="s">
        <v>34</v>
      </c>
      <c r="C4" s="69" t="s">
        <v>35</v>
      </c>
      <c r="D4" s="69" t="s">
        <v>36</v>
      </c>
      <c r="E4" s="69" t="s">
        <v>37</v>
      </c>
      <c r="F4" s="69" t="s">
        <v>38</v>
      </c>
      <c r="G4" s="69" t="s">
        <v>39</v>
      </c>
      <c r="H4" s="69" t="s">
        <v>40</v>
      </c>
      <c r="I4" s="69" t="s">
        <v>41</v>
      </c>
      <c r="J4" s="69" t="s">
        <v>42</v>
      </c>
      <c r="K4" s="69" t="s">
        <v>43</v>
      </c>
      <c r="L4" s="69" t="s">
        <v>44</v>
      </c>
      <c r="M4" s="69" t="s">
        <v>45</v>
      </c>
      <c r="N4" s="69" t="s">
        <v>46</v>
      </c>
      <c r="O4" s="69" t="s">
        <v>47</v>
      </c>
      <c r="P4" s="69" t="s">
        <v>48</v>
      </c>
      <c r="Q4" s="69" t="s">
        <v>49</v>
      </c>
      <c r="R4" s="69" t="s">
        <v>50</v>
      </c>
      <c r="S4" s="69" t="s">
        <v>51</v>
      </c>
      <c r="T4" s="69" t="s">
        <v>52</v>
      </c>
      <c r="U4" s="69" t="s">
        <v>53</v>
      </c>
      <c r="V4" s="69" t="s">
        <v>54</v>
      </c>
      <c r="W4" s="69" t="s">
        <v>55</v>
      </c>
      <c r="X4" s="69" t="s">
        <v>56</v>
      </c>
      <c r="Y4" s="69" t="s">
        <v>57</v>
      </c>
      <c r="Z4" s="69" t="s">
        <v>58</v>
      </c>
      <c r="AA4" s="69" t="s">
        <v>59</v>
      </c>
      <c r="AB4" s="69" t="s">
        <v>60</v>
      </c>
      <c r="AC4" s="72" t="s">
        <v>61</v>
      </c>
    </row>
    <row r="5" spans="1:29" ht="13.5" thickBot="1">
      <c r="A5" s="76"/>
      <c r="B5" s="78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3"/>
    </row>
    <row r="6" spans="1:29" ht="18.75" customHeight="1" thickTop="1">
      <c r="A6" s="28" t="s">
        <v>4</v>
      </c>
      <c r="B6" s="29">
        <v>-6</v>
      </c>
      <c r="C6" s="30">
        <v>-4</v>
      </c>
      <c r="D6" s="30">
        <v>-8</v>
      </c>
      <c r="E6" s="30">
        <v>-6</v>
      </c>
      <c r="F6" s="30">
        <v>-27</v>
      </c>
      <c r="G6" s="30">
        <v>-4</v>
      </c>
      <c r="H6" s="30">
        <v>-29</v>
      </c>
      <c r="I6" s="30">
        <v>-2</v>
      </c>
      <c r="J6" s="30">
        <v>-6</v>
      </c>
      <c r="K6" s="30">
        <v>-3</v>
      </c>
      <c r="L6" s="30">
        <v>-3</v>
      </c>
      <c r="M6" s="30">
        <v>-2</v>
      </c>
      <c r="N6" s="30">
        <v>-3</v>
      </c>
      <c r="O6" s="30">
        <v>-31</v>
      </c>
      <c r="P6" s="30">
        <v>-6</v>
      </c>
      <c r="Q6" s="30">
        <v>-10</v>
      </c>
      <c r="R6" s="30">
        <v>-2</v>
      </c>
      <c r="S6" s="31">
        <v>-7</v>
      </c>
      <c r="T6" s="31">
        <v>-1</v>
      </c>
      <c r="U6" s="32">
        <v>-10</v>
      </c>
      <c r="V6" s="32">
        <v>-2</v>
      </c>
      <c r="W6" s="32">
        <v>-6</v>
      </c>
      <c r="X6" s="32">
        <v>-3</v>
      </c>
      <c r="Y6" s="32">
        <v>-5</v>
      </c>
      <c r="Z6" s="30">
        <v>-12</v>
      </c>
      <c r="AA6" s="30">
        <v>-23</v>
      </c>
      <c r="AB6" s="30">
        <v>-39</v>
      </c>
      <c r="AC6" s="33">
        <v>-7</v>
      </c>
    </row>
    <row r="7" spans="1:29" ht="18.75" customHeight="1">
      <c r="A7" s="34" t="s">
        <v>18</v>
      </c>
      <c r="B7" s="35"/>
      <c r="C7" s="32"/>
      <c r="D7" s="32"/>
      <c r="E7" s="32"/>
      <c r="F7" s="32">
        <v>-5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6"/>
      <c r="T7" s="36"/>
      <c r="U7" s="32"/>
      <c r="V7" s="32"/>
      <c r="W7" s="32"/>
      <c r="X7" s="32"/>
      <c r="Y7" s="32">
        <v>-10</v>
      </c>
      <c r="Z7" s="32"/>
      <c r="AA7" s="32"/>
      <c r="AB7" s="32"/>
      <c r="AC7" s="37">
        <v>-5</v>
      </c>
    </row>
    <row r="8" spans="1:29" ht="18.75" customHeight="1">
      <c r="A8" s="38" t="s">
        <v>1</v>
      </c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>
        <v>-6</v>
      </c>
      <c r="P8" s="32"/>
      <c r="Q8" s="32">
        <v>-6</v>
      </c>
      <c r="R8" s="32">
        <v>-8</v>
      </c>
      <c r="S8" s="36"/>
      <c r="T8" s="36"/>
      <c r="U8" s="32"/>
      <c r="V8" s="32"/>
      <c r="W8" s="32"/>
      <c r="X8" s="32"/>
      <c r="Y8" s="32">
        <v>-8</v>
      </c>
      <c r="Z8" s="32"/>
      <c r="AA8" s="32"/>
      <c r="AB8" s="32"/>
      <c r="AC8" s="37">
        <v>-14</v>
      </c>
    </row>
    <row r="9" spans="1:29" ht="18.75" customHeight="1">
      <c r="A9" s="38" t="s">
        <v>6</v>
      </c>
      <c r="B9" s="3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6"/>
      <c r="T9" s="36"/>
      <c r="U9" s="32"/>
      <c r="V9" s="32"/>
      <c r="W9" s="32"/>
      <c r="X9" s="32"/>
      <c r="Y9" s="32"/>
      <c r="Z9" s="32"/>
      <c r="AA9" s="32"/>
      <c r="AB9" s="32"/>
      <c r="AC9" s="37"/>
    </row>
    <row r="10" spans="1:29" ht="18.75" customHeight="1">
      <c r="A10" s="38" t="s">
        <v>5</v>
      </c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6"/>
      <c r="T10" s="36"/>
      <c r="U10" s="32"/>
      <c r="V10" s="32"/>
      <c r="W10" s="32"/>
      <c r="X10" s="32"/>
      <c r="Y10" s="32"/>
      <c r="Z10" s="32"/>
      <c r="AA10" s="32"/>
      <c r="AB10" s="32"/>
      <c r="AC10" s="37"/>
    </row>
    <row r="11" spans="1:29" ht="18.75" customHeight="1">
      <c r="A11" s="38" t="s">
        <v>2</v>
      </c>
      <c r="B11" s="3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6"/>
      <c r="T11" s="36"/>
      <c r="U11" s="32"/>
      <c r="V11" s="32"/>
      <c r="W11" s="32"/>
      <c r="X11" s="32"/>
      <c r="Y11" s="32"/>
      <c r="Z11" s="32"/>
      <c r="AA11" s="32"/>
      <c r="AB11" s="32"/>
      <c r="AC11" s="37"/>
    </row>
    <row r="12" spans="1:29" ht="18.75" customHeight="1">
      <c r="A12" s="34" t="s">
        <v>3</v>
      </c>
      <c r="B12" s="35"/>
      <c r="C12" s="32">
        <v>-5</v>
      </c>
      <c r="D12" s="32"/>
      <c r="E12" s="32"/>
      <c r="F12" s="32"/>
      <c r="G12" s="32"/>
      <c r="H12" s="32"/>
      <c r="I12" s="32"/>
      <c r="J12" s="32"/>
      <c r="K12" s="32"/>
      <c r="L12" s="32">
        <v>-5</v>
      </c>
      <c r="M12" s="32"/>
      <c r="N12" s="32"/>
      <c r="O12" s="32"/>
      <c r="P12" s="32">
        <v>-6</v>
      </c>
      <c r="Q12" s="32"/>
      <c r="R12" s="32">
        <v>-10</v>
      </c>
      <c r="S12" s="36">
        <v>-12</v>
      </c>
      <c r="T12" s="36"/>
      <c r="U12" s="32"/>
      <c r="V12" s="32"/>
      <c r="W12" s="32"/>
      <c r="X12" s="32"/>
      <c r="Y12" s="32"/>
      <c r="Z12" s="32"/>
      <c r="AA12" s="32"/>
      <c r="AB12" s="32"/>
      <c r="AC12" s="37"/>
    </row>
    <row r="13" spans="1:29" ht="23.25" customHeight="1">
      <c r="A13" s="34" t="s">
        <v>15</v>
      </c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6"/>
      <c r="T13" s="36"/>
      <c r="U13" s="32"/>
      <c r="V13" s="32"/>
      <c r="W13" s="32"/>
      <c r="X13" s="32"/>
      <c r="Y13" s="32"/>
      <c r="Z13" s="32"/>
      <c r="AA13" s="32"/>
      <c r="AB13" s="32"/>
      <c r="AC13" s="37"/>
    </row>
    <row r="14" spans="1:29" ht="18.75" customHeight="1">
      <c r="A14" s="38" t="s">
        <v>7</v>
      </c>
      <c r="B14" s="35"/>
      <c r="C14" s="32"/>
      <c r="D14" s="32"/>
      <c r="E14" s="32"/>
      <c r="F14" s="32"/>
      <c r="G14" s="32"/>
      <c r="H14" s="32">
        <v>-2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6"/>
      <c r="T14" s="36"/>
      <c r="U14" s="32"/>
      <c r="V14" s="32"/>
      <c r="W14" s="32"/>
      <c r="X14" s="39"/>
      <c r="Y14" s="32"/>
      <c r="Z14" s="32"/>
      <c r="AA14" s="32"/>
      <c r="AB14" s="32"/>
      <c r="AC14" s="37"/>
    </row>
    <row r="15" spans="1:29" ht="18.75" customHeight="1">
      <c r="A15" s="38" t="s">
        <v>32</v>
      </c>
      <c r="B15" s="35"/>
      <c r="C15" s="32"/>
      <c r="D15" s="32"/>
      <c r="E15" s="32"/>
      <c r="F15" s="32">
        <v>-10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6"/>
      <c r="T15" s="36"/>
      <c r="U15" s="32"/>
      <c r="V15" s="32"/>
      <c r="W15" s="32"/>
      <c r="X15" s="32"/>
      <c r="Y15" s="32"/>
      <c r="Z15" s="32"/>
      <c r="AA15" s="32"/>
      <c r="AB15" s="32"/>
      <c r="AC15" s="37"/>
    </row>
    <row r="16" spans="1:29" ht="18.75" customHeight="1">
      <c r="A16" s="38" t="s">
        <v>31</v>
      </c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6"/>
      <c r="T16" s="36"/>
      <c r="U16" s="32"/>
      <c r="V16" s="32"/>
      <c r="W16" s="32"/>
      <c r="X16" s="32"/>
      <c r="Y16" s="32"/>
      <c r="Z16" s="32"/>
      <c r="AA16" s="32"/>
      <c r="AB16" s="32"/>
      <c r="AC16" s="37"/>
    </row>
    <row r="17" spans="1:29" ht="18.75" customHeight="1">
      <c r="A17" s="38" t="s">
        <v>29</v>
      </c>
      <c r="B17" s="35"/>
      <c r="C17" s="32"/>
      <c r="D17" s="32"/>
      <c r="E17" s="32"/>
      <c r="F17" s="32"/>
      <c r="G17" s="32">
        <v>-20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6"/>
      <c r="T17" s="36"/>
      <c r="U17" s="32"/>
      <c r="V17" s="32"/>
      <c r="W17" s="32"/>
      <c r="X17" s="32"/>
      <c r="Y17" s="32"/>
      <c r="Z17" s="32"/>
      <c r="AA17" s="32"/>
      <c r="AB17" s="32"/>
      <c r="AC17" s="37"/>
    </row>
    <row r="18" spans="1:29" ht="18.75" customHeight="1">
      <c r="A18" s="38" t="s">
        <v>72</v>
      </c>
      <c r="B18" s="3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6"/>
      <c r="T18" s="36"/>
      <c r="U18" s="32"/>
      <c r="V18" s="32"/>
      <c r="W18" s="32"/>
      <c r="X18" s="32"/>
      <c r="Y18" s="32"/>
      <c r="Z18" s="32"/>
      <c r="AA18" s="32">
        <v>-18</v>
      </c>
      <c r="AB18" s="32"/>
      <c r="AC18" s="37"/>
    </row>
    <row r="19" spans="1:29" ht="18.75" customHeight="1" thickBot="1">
      <c r="A19" s="40" t="s">
        <v>30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3"/>
      <c r="U19" s="42"/>
      <c r="V19" s="42"/>
      <c r="W19" s="42"/>
      <c r="X19" s="42"/>
      <c r="Y19" s="42"/>
      <c r="Z19" s="42"/>
      <c r="AA19" s="42"/>
      <c r="AB19" s="42"/>
      <c r="AC19" s="44"/>
    </row>
    <row r="20" spans="1:29" ht="23.25" customHeight="1" thickBot="1" thickTop="1">
      <c r="A20" s="45" t="s">
        <v>16</v>
      </c>
      <c r="B20" s="59">
        <f aca="true" t="shared" si="0" ref="B20:AC20">100+SUM(B6:B19)</f>
        <v>94</v>
      </c>
      <c r="C20" s="59">
        <f t="shared" si="0"/>
        <v>91</v>
      </c>
      <c r="D20" s="59">
        <f t="shared" si="0"/>
        <v>92</v>
      </c>
      <c r="E20" s="59">
        <f t="shared" si="0"/>
        <v>94</v>
      </c>
      <c r="F20" s="59">
        <f t="shared" si="0"/>
        <v>58</v>
      </c>
      <c r="G20" s="59">
        <f t="shared" si="0"/>
        <v>76</v>
      </c>
      <c r="H20" s="59">
        <f t="shared" si="0"/>
        <v>69</v>
      </c>
      <c r="I20" s="59">
        <f t="shared" si="0"/>
        <v>98</v>
      </c>
      <c r="J20" s="59">
        <f t="shared" si="0"/>
        <v>94</v>
      </c>
      <c r="K20" s="59">
        <f t="shared" si="0"/>
        <v>97</v>
      </c>
      <c r="L20" s="59">
        <f t="shared" si="0"/>
        <v>92</v>
      </c>
      <c r="M20" s="59">
        <f t="shared" si="0"/>
        <v>98</v>
      </c>
      <c r="N20" s="59">
        <f t="shared" si="0"/>
        <v>97</v>
      </c>
      <c r="O20" s="59">
        <f t="shared" si="0"/>
        <v>63</v>
      </c>
      <c r="P20" s="59">
        <f t="shared" si="0"/>
        <v>88</v>
      </c>
      <c r="Q20" s="59">
        <f t="shared" si="0"/>
        <v>84</v>
      </c>
      <c r="R20" s="59">
        <f t="shared" si="0"/>
        <v>80</v>
      </c>
      <c r="S20" s="59">
        <f t="shared" si="0"/>
        <v>81</v>
      </c>
      <c r="T20" s="59">
        <f t="shared" si="0"/>
        <v>99</v>
      </c>
      <c r="U20" s="59">
        <f t="shared" si="0"/>
        <v>90</v>
      </c>
      <c r="V20" s="59">
        <f t="shared" si="0"/>
        <v>98</v>
      </c>
      <c r="W20" s="59">
        <f t="shared" si="0"/>
        <v>94</v>
      </c>
      <c r="X20" s="59">
        <f t="shared" si="0"/>
        <v>97</v>
      </c>
      <c r="Y20" s="59">
        <f t="shared" si="0"/>
        <v>77</v>
      </c>
      <c r="Z20" s="59">
        <f t="shared" si="0"/>
        <v>88</v>
      </c>
      <c r="AA20" s="59">
        <f t="shared" si="0"/>
        <v>59</v>
      </c>
      <c r="AB20" s="59">
        <f t="shared" si="0"/>
        <v>61</v>
      </c>
      <c r="AC20" s="60">
        <f t="shared" si="0"/>
        <v>74</v>
      </c>
    </row>
    <row r="21" spans="1:29" ht="18.75" customHeight="1" thickTop="1">
      <c r="A21" s="28" t="s">
        <v>19</v>
      </c>
      <c r="B21" s="29"/>
      <c r="C21" s="30">
        <v>-5</v>
      </c>
      <c r="D21" s="30"/>
      <c r="E21" s="30"/>
      <c r="F21" s="30"/>
      <c r="G21" s="30"/>
      <c r="H21" s="30">
        <v>-10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1">
        <v>-5</v>
      </c>
      <c r="U21" s="30"/>
      <c r="V21" s="30"/>
      <c r="W21" s="30"/>
      <c r="X21" s="30"/>
      <c r="Y21" s="30"/>
      <c r="Z21" s="30"/>
      <c r="AA21" s="30"/>
      <c r="AB21" s="30"/>
      <c r="AC21" s="33"/>
    </row>
    <row r="22" spans="1:29" ht="18.75" customHeight="1">
      <c r="A22" s="38" t="s">
        <v>11</v>
      </c>
      <c r="B22" s="35"/>
      <c r="C22" s="32"/>
      <c r="D22" s="32"/>
      <c r="E22" s="32"/>
      <c r="F22" s="32">
        <v>-5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6"/>
      <c r="T22" s="36"/>
      <c r="U22" s="32"/>
      <c r="V22" s="32"/>
      <c r="W22" s="32"/>
      <c r="X22" s="32"/>
      <c r="Y22" s="32"/>
      <c r="Z22" s="32"/>
      <c r="AA22" s="32"/>
      <c r="AB22" s="32">
        <v>-5</v>
      </c>
      <c r="AC22" s="37"/>
    </row>
    <row r="23" spans="1:29" ht="18.75" customHeight="1">
      <c r="A23" s="38" t="s">
        <v>12</v>
      </c>
      <c r="B23" s="35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6"/>
      <c r="T23" s="36"/>
      <c r="U23" s="32"/>
      <c r="V23" s="32"/>
      <c r="W23" s="32"/>
      <c r="X23" s="32"/>
      <c r="Y23" s="32"/>
      <c r="Z23" s="32"/>
      <c r="AA23" s="32"/>
      <c r="AB23" s="32"/>
      <c r="AC23" s="37"/>
    </row>
    <row r="24" spans="1:29" ht="18.75" customHeight="1" thickBot="1">
      <c r="A24" s="47" t="s">
        <v>13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50"/>
      <c r="U24" s="49"/>
      <c r="V24" s="49"/>
      <c r="W24" s="49"/>
      <c r="X24" s="49"/>
      <c r="Y24" s="49"/>
      <c r="Z24" s="49"/>
      <c r="AA24" s="49"/>
      <c r="AB24" s="49"/>
      <c r="AC24" s="51"/>
    </row>
    <row r="25" spans="1:29" ht="23.25" customHeight="1" thickBot="1" thickTop="1">
      <c r="A25" s="45" t="s">
        <v>17</v>
      </c>
      <c r="B25" s="61">
        <f>100+SUM(B21:B24)</f>
        <v>100</v>
      </c>
      <c r="C25" s="61">
        <f aca="true" t="shared" si="1" ref="C25:AC25">100+SUM(C21:C24)</f>
        <v>95</v>
      </c>
      <c r="D25" s="61">
        <f t="shared" si="1"/>
        <v>100</v>
      </c>
      <c r="E25" s="61">
        <f t="shared" si="1"/>
        <v>100</v>
      </c>
      <c r="F25" s="61">
        <f t="shared" si="1"/>
        <v>95</v>
      </c>
      <c r="G25" s="61">
        <f t="shared" si="1"/>
        <v>100</v>
      </c>
      <c r="H25" s="61">
        <f t="shared" si="1"/>
        <v>90</v>
      </c>
      <c r="I25" s="61">
        <f t="shared" si="1"/>
        <v>100</v>
      </c>
      <c r="J25" s="61">
        <f t="shared" si="1"/>
        <v>100</v>
      </c>
      <c r="K25" s="61">
        <f t="shared" si="1"/>
        <v>100</v>
      </c>
      <c r="L25" s="61">
        <f t="shared" si="1"/>
        <v>100</v>
      </c>
      <c r="M25" s="61">
        <f t="shared" si="1"/>
        <v>100</v>
      </c>
      <c r="N25" s="61">
        <f t="shared" si="1"/>
        <v>100</v>
      </c>
      <c r="O25" s="61">
        <f t="shared" si="1"/>
        <v>100</v>
      </c>
      <c r="P25" s="61">
        <f t="shared" si="1"/>
        <v>100</v>
      </c>
      <c r="Q25" s="61">
        <f t="shared" si="1"/>
        <v>100</v>
      </c>
      <c r="R25" s="61">
        <f t="shared" si="1"/>
        <v>100</v>
      </c>
      <c r="S25" s="61">
        <f t="shared" si="1"/>
        <v>100</v>
      </c>
      <c r="T25" s="61">
        <f t="shared" si="1"/>
        <v>95</v>
      </c>
      <c r="U25" s="61">
        <f t="shared" si="1"/>
        <v>100</v>
      </c>
      <c r="V25" s="61">
        <f t="shared" si="1"/>
        <v>100</v>
      </c>
      <c r="W25" s="61">
        <f t="shared" si="1"/>
        <v>100</v>
      </c>
      <c r="X25" s="61">
        <f t="shared" si="1"/>
        <v>100</v>
      </c>
      <c r="Y25" s="61">
        <f t="shared" si="1"/>
        <v>100</v>
      </c>
      <c r="Z25" s="61">
        <f t="shared" si="1"/>
        <v>100</v>
      </c>
      <c r="AA25" s="61">
        <f t="shared" si="1"/>
        <v>100</v>
      </c>
      <c r="AB25" s="61">
        <f t="shared" si="1"/>
        <v>95</v>
      </c>
      <c r="AC25" s="60">
        <f t="shared" si="1"/>
        <v>100</v>
      </c>
    </row>
    <row r="26" spans="1:29" ht="18.75" customHeight="1" thickBot="1" thickTop="1">
      <c r="A26" s="52" t="s">
        <v>14</v>
      </c>
      <c r="B26" s="53"/>
      <c r="C26" s="54"/>
      <c r="D26" s="54"/>
      <c r="E26" s="54">
        <v>30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>
        <v>30</v>
      </c>
      <c r="Q26" s="54"/>
      <c r="R26" s="54"/>
      <c r="S26" s="54">
        <v>30</v>
      </c>
      <c r="T26" s="54"/>
      <c r="U26" s="54"/>
      <c r="V26" s="54"/>
      <c r="W26" s="54"/>
      <c r="X26" s="54"/>
      <c r="Y26" s="54"/>
      <c r="Z26" s="54">
        <v>30</v>
      </c>
      <c r="AA26" s="54"/>
      <c r="AB26" s="54"/>
      <c r="AC26" s="46"/>
    </row>
    <row r="27" spans="1:29" ht="22.5" thickBot="1" thickTop="1">
      <c r="A27" s="45" t="s">
        <v>62</v>
      </c>
      <c r="B27" s="62">
        <f>SUM(B20,B25)</f>
        <v>194</v>
      </c>
      <c r="C27" s="62">
        <f aca="true" t="shared" si="2" ref="C27:AC27">SUM(C20,C25)</f>
        <v>186</v>
      </c>
      <c r="D27" s="62">
        <f t="shared" si="2"/>
        <v>192</v>
      </c>
      <c r="E27" s="62">
        <f t="shared" si="2"/>
        <v>194</v>
      </c>
      <c r="F27" s="62">
        <f t="shared" si="2"/>
        <v>153</v>
      </c>
      <c r="G27" s="62">
        <f t="shared" si="2"/>
        <v>176</v>
      </c>
      <c r="H27" s="62">
        <f t="shared" si="2"/>
        <v>159</v>
      </c>
      <c r="I27" s="62">
        <f t="shared" si="2"/>
        <v>198</v>
      </c>
      <c r="J27" s="62">
        <f t="shared" si="2"/>
        <v>194</v>
      </c>
      <c r="K27" s="62">
        <f t="shared" si="2"/>
        <v>197</v>
      </c>
      <c r="L27" s="62">
        <f t="shared" si="2"/>
        <v>192</v>
      </c>
      <c r="M27" s="62">
        <f t="shared" si="2"/>
        <v>198</v>
      </c>
      <c r="N27" s="62">
        <f t="shared" si="2"/>
        <v>197</v>
      </c>
      <c r="O27" s="62">
        <f t="shared" si="2"/>
        <v>163</v>
      </c>
      <c r="P27" s="62">
        <f t="shared" si="2"/>
        <v>188</v>
      </c>
      <c r="Q27" s="62">
        <f t="shared" si="2"/>
        <v>184</v>
      </c>
      <c r="R27" s="62">
        <f t="shared" si="2"/>
        <v>180</v>
      </c>
      <c r="S27" s="62">
        <f t="shared" si="2"/>
        <v>181</v>
      </c>
      <c r="T27" s="62">
        <f t="shared" si="2"/>
        <v>194</v>
      </c>
      <c r="U27" s="62">
        <f t="shared" si="2"/>
        <v>190</v>
      </c>
      <c r="V27" s="62">
        <f t="shared" si="2"/>
        <v>198</v>
      </c>
      <c r="W27" s="62">
        <f t="shared" si="2"/>
        <v>194</v>
      </c>
      <c r="X27" s="62">
        <f t="shared" si="2"/>
        <v>197</v>
      </c>
      <c r="Y27" s="62">
        <f t="shared" si="2"/>
        <v>177</v>
      </c>
      <c r="Z27" s="62">
        <f t="shared" si="2"/>
        <v>188</v>
      </c>
      <c r="AA27" s="62">
        <f t="shared" si="2"/>
        <v>159</v>
      </c>
      <c r="AB27" s="62">
        <f t="shared" si="2"/>
        <v>156</v>
      </c>
      <c r="AC27" s="63">
        <f t="shared" si="2"/>
        <v>174</v>
      </c>
    </row>
    <row r="28" spans="1:29" ht="22.5" customHeight="1" thickBot="1" thickTop="1">
      <c r="A28" s="45" t="s">
        <v>63</v>
      </c>
      <c r="B28" s="61">
        <f>SUM(B20,B25,B26)</f>
        <v>194</v>
      </c>
      <c r="C28" s="61">
        <f aca="true" t="shared" si="3" ref="C28:AC28">SUM(C20,C25,C26)</f>
        <v>186</v>
      </c>
      <c r="D28" s="61">
        <f t="shared" si="3"/>
        <v>192</v>
      </c>
      <c r="E28" s="61">
        <f t="shared" si="3"/>
        <v>224</v>
      </c>
      <c r="F28" s="61">
        <f t="shared" si="3"/>
        <v>153</v>
      </c>
      <c r="G28" s="61">
        <f t="shared" si="3"/>
        <v>176</v>
      </c>
      <c r="H28" s="61">
        <f t="shared" si="3"/>
        <v>159</v>
      </c>
      <c r="I28" s="61">
        <f t="shared" si="3"/>
        <v>198</v>
      </c>
      <c r="J28" s="61">
        <f t="shared" si="3"/>
        <v>194</v>
      </c>
      <c r="K28" s="61">
        <f t="shared" si="3"/>
        <v>197</v>
      </c>
      <c r="L28" s="61">
        <f t="shared" si="3"/>
        <v>192</v>
      </c>
      <c r="M28" s="61">
        <f t="shared" si="3"/>
        <v>198</v>
      </c>
      <c r="N28" s="61">
        <f t="shared" si="3"/>
        <v>197</v>
      </c>
      <c r="O28" s="61">
        <f t="shared" si="3"/>
        <v>163</v>
      </c>
      <c r="P28" s="61">
        <f t="shared" si="3"/>
        <v>218</v>
      </c>
      <c r="Q28" s="61">
        <f t="shared" si="3"/>
        <v>184</v>
      </c>
      <c r="R28" s="61">
        <f t="shared" si="3"/>
        <v>180</v>
      </c>
      <c r="S28" s="61">
        <f t="shared" si="3"/>
        <v>211</v>
      </c>
      <c r="T28" s="61">
        <f t="shared" si="3"/>
        <v>194</v>
      </c>
      <c r="U28" s="61">
        <f t="shared" si="3"/>
        <v>190</v>
      </c>
      <c r="V28" s="61">
        <f t="shared" si="3"/>
        <v>198</v>
      </c>
      <c r="W28" s="61">
        <f t="shared" si="3"/>
        <v>194</v>
      </c>
      <c r="X28" s="61">
        <f t="shared" si="3"/>
        <v>197</v>
      </c>
      <c r="Y28" s="61">
        <f t="shared" si="3"/>
        <v>177</v>
      </c>
      <c r="Z28" s="61">
        <f t="shared" si="3"/>
        <v>218</v>
      </c>
      <c r="AA28" s="61">
        <f t="shared" si="3"/>
        <v>159</v>
      </c>
      <c r="AB28" s="61">
        <f t="shared" si="3"/>
        <v>156</v>
      </c>
      <c r="AC28" s="60">
        <f t="shared" si="3"/>
        <v>174</v>
      </c>
    </row>
    <row r="29" spans="1:30" ht="18.75" customHeight="1" thickTop="1">
      <c r="A29" s="55" t="s">
        <v>21</v>
      </c>
      <c r="B29" s="64">
        <f>RANK(B27,$B$27:$AC$27)</f>
        <v>7</v>
      </c>
      <c r="C29" s="64">
        <f aca="true" t="shared" si="4" ref="C29:AC29">RANK(C27,$B$27:$AC$27)</f>
        <v>17</v>
      </c>
      <c r="D29" s="64">
        <f t="shared" si="4"/>
        <v>12</v>
      </c>
      <c r="E29" s="64">
        <f t="shared" si="4"/>
        <v>7</v>
      </c>
      <c r="F29" s="64">
        <f t="shared" si="4"/>
        <v>28</v>
      </c>
      <c r="G29" s="64">
        <f t="shared" si="4"/>
        <v>22</v>
      </c>
      <c r="H29" s="64">
        <f t="shared" si="4"/>
        <v>25</v>
      </c>
      <c r="I29" s="64">
        <f t="shared" si="4"/>
        <v>1</v>
      </c>
      <c r="J29" s="64">
        <f t="shared" si="4"/>
        <v>7</v>
      </c>
      <c r="K29" s="64">
        <f t="shared" si="4"/>
        <v>4</v>
      </c>
      <c r="L29" s="64">
        <f t="shared" si="4"/>
        <v>12</v>
      </c>
      <c r="M29" s="64">
        <f t="shared" si="4"/>
        <v>1</v>
      </c>
      <c r="N29" s="64">
        <f t="shared" si="4"/>
        <v>4</v>
      </c>
      <c r="O29" s="64">
        <f t="shared" si="4"/>
        <v>24</v>
      </c>
      <c r="P29" s="64">
        <f t="shared" si="4"/>
        <v>15</v>
      </c>
      <c r="Q29" s="64">
        <f t="shared" si="4"/>
        <v>18</v>
      </c>
      <c r="R29" s="64">
        <f t="shared" si="4"/>
        <v>20</v>
      </c>
      <c r="S29" s="64">
        <f t="shared" si="4"/>
        <v>19</v>
      </c>
      <c r="T29" s="64">
        <f t="shared" si="4"/>
        <v>7</v>
      </c>
      <c r="U29" s="64">
        <f t="shared" si="4"/>
        <v>14</v>
      </c>
      <c r="V29" s="64">
        <f t="shared" si="4"/>
        <v>1</v>
      </c>
      <c r="W29" s="64">
        <f t="shared" si="4"/>
        <v>7</v>
      </c>
      <c r="X29" s="64">
        <f t="shared" si="4"/>
        <v>4</v>
      </c>
      <c r="Y29" s="64">
        <f t="shared" si="4"/>
        <v>21</v>
      </c>
      <c r="Z29" s="64">
        <f t="shared" si="4"/>
        <v>15</v>
      </c>
      <c r="AA29" s="64">
        <f t="shared" si="4"/>
        <v>25</v>
      </c>
      <c r="AB29" s="64">
        <f t="shared" si="4"/>
        <v>27</v>
      </c>
      <c r="AC29" s="65">
        <f t="shared" si="4"/>
        <v>23</v>
      </c>
      <c r="AD29" s="56"/>
    </row>
    <row r="30" spans="1:29" ht="18.75" customHeight="1" thickBot="1">
      <c r="A30" s="57" t="s">
        <v>20</v>
      </c>
      <c r="B30" s="66" t="str">
        <f>HLOOKUP(B28,'Qui định xếp loại'!$A$3:$E$4,2,1)</f>
        <v>Khá</v>
      </c>
      <c r="C30" s="66" t="str">
        <f>HLOOKUP(C28,'Qui định xếp loại'!$A$3:$E$4,2,1)</f>
        <v>TB</v>
      </c>
      <c r="D30" s="66" t="str">
        <f>HLOOKUP(D28,'Qui định xếp loại'!$A$3:$E$4,2,1)</f>
        <v>Khá</v>
      </c>
      <c r="E30" s="66" t="str">
        <f>HLOOKUP(E28,'Qui định xếp loại'!$A$3:$E$4,2,1)</f>
        <v>Tốt</v>
      </c>
      <c r="F30" s="66" t="str">
        <f>HLOOKUP(F28,'Qui định xếp loại'!$A$3:$E$4,2,1)</f>
        <v>Yếu</v>
      </c>
      <c r="G30" s="66" t="str">
        <f>HLOOKUP(G28,'Qui định xếp loại'!$A$3:$E$4,2,1)</f>
        <v>Yếu</v>
      </c>
      <c r="H30" s="66" t="str">
        <f>HLOOKUP(H28,'Qui định xếp loại'!$A$3:$E$4,2,1)</f>
        <v>Yếu</v>
      </c>
      <c r="I30" s="66" t="str">
        <f>HLOOKUP(I28,'Qui định xếp loại'!$A$3:$E$4,2,1)</f>
        <v>Tốt</v>
      </c>
      <c r="J30" s="66" t="str">
        <f>HLOOKUP(J28,'Qui định xếp loại'!$A$3:$E$4,2,1)</f>
        <v>Khá</v>
      </c>
      <c r="K30" s="66" t="str">
        <f>HLOOKUP(K28,'Qui định xếp loại'!$A$3:$E$4,2,1)</f>
        <v>Tốt</v>
      </c>
      <c r="L30" s="66" t="str">
        <f>HLOOKUP(L28,'Qui định xếp loại'!$A$3:$E$4,2,1)</f>
        <v>Khá</v>
      </c>
      <c r="M30" s="66" t="str">
        <f>HLOOKUP(M28,'Qui định xếp loại'!$A$3:$E$4,2,1)</f>
        <v>Tốt</v>
      </c>
      <c r="N30" s="66" t="str">
        <f>HLOOKUP(N28,'Qui định xếp loại'!$A$3:$E$4,2,1)</f>
        <v>Tốt</v>
      </c>
      <c r="O30" s="66" t="str">
        <f>HLOOKUP(O28,'Qui định xếp loại'!$A$3:$E$4,2,1)</f>
        <v>Yếu</v>
      </c>
      <c r="P30" s="66" t="str">
        <f>HLOOKUP(P28,'Qui định xếp loại'!$A$3:$E$4,2,1)</f>
        <v>Tốt</v>
      </c>
      <c r="Q30" s="66" t="str">
        <f>HLOOKUP(Q28,'Qui định xếp loại'!$A$3:$E$4,2,1)</f>
        <v>Yếu</v>
      </c>
      <c r="R30" s="66" t="str">
        <f>HLOOKUP(R28,'Qui định xếp loại'!$A$3:$E$4,2,1)</f>
        <v>Yếu</v>
      </c>
      <c r="S30" s="66" t="str">
        <f>HLOOKUP(S28,'Qui định xếp loại'!$A$3:$E$4,2,1)</f>
        <v>Tốt</v>
      </c>
      <c r="T30" s="66" t="str">
        <f>HLOOKUP(T28,'Qui định xếp loại'!$A$3:$E$4,2,1)</f>
        <v>Khá</v>
      </c>
      <c r="U30" s="66" t="str">
        <f>HLOOKUP(U28,'Qui định xếp loại'!$A$3:$E$4,2,1)</f>
        <v>Khá</v>
      </c>
      <c r="V30" s="66" t="str">
        <f>HLOOKUP(V28,'Qui định xếp loại'!$A$3:$E$4,2,1)</f>
        <v>Tốt</v>
      </c>
      <c r="W30" s="66" t="str">
        <f>HLOOKUP(W28,'Qui định xếp loại'!$A$3:$E$4,2,1)</f>
        <v>Khá</v>
      </c>
      <c r="X30" s="66" t="str">
        <f>HLOOKUP(X28,'Qui định xếp loại'!$A$3:$E$4,2,1)</f>
        <v>Tốt</v>
      </c>
      <c r="Y30" s="66" t="str">
        <f>HLOOKUP(Y28,'Qui định xếp loại'!$A$3:$E$4,2,1)</f>
        <v>Yếu</v>
      </c>
      <c r="Z30" s="66" t="str">
        <f>HLOOKUP(Z28,'Qui định xếp loại'!$A$3:$E$4,2,1)</f>
        <v>Tốt</v>
      </c>
      <c r="AA30" s="66" t="str">
        <f>HLOOKUP(AA28,'Qui định xếp loại'!$A$3:$E$4,2,1)</f>
        <v>Yếu</v>
      </c>
      <c r="AB30" s="66" t="str">
        <f>HLOOKUP(AB28,'Qui định xếp loại'!$A$3:$E$4,2,1)</f>
        <v>Yếu</v>
      </c>
      <c r="AC30" s="67" t="str">
        <f>HLOOKUP(AC28,'Qui định xếp loại'!$A$3:$E$4,2,1)</f>
        <v>Yếu</v>
      </c>
    </row>
    <row r="31" ht="13.5" thickTop="1"/>
    <row r="36" ht="15.75">
      <c r="R36" s="58"/>
    </row>
  </sheetData>
  <sheetProtection password="DF96" sheet="1"/>
  <mergeCells count="31">
    <mergeCell ref="M4:M5"/>
    <mergeCell ref="L4:L5"/>
    <mergeCell ref="I4:I5"/>
    <mergeCell ref="T4:T5"/>
    <mergeCell ref="E4:E5"/>
    <mergeCell ref="F4:F5"/>
    <mergeCell ref="G4:G5"/>
    <mergeCell ref="Q4:Q5"/>
    <mergeCell ref="N4:N5"/>
    <mergeCell ref="O4:O5"/>
    <mergeCell ref="S4:S5"/>
    <mergeCell ref="X4:X5"/>
    <mergeCell ref="A4:A5"/>
    <mergeCell ref="B4:B5"/>
    <mergeCell ref="C4:C5"/>
    <mergeCell ref="D4:D5"/>
    <mergeCell ref="W4:W5"/>
    <mergeCell ref="P4:P5"/>
    <mergeCell ref="V4:V5"/>
    <mergeCell ref="J4:J5"/>
    <mergeCell ref="K4:K5"/>
    <mergeCell ref="H4:H5"/>
    <mergeCell ref="R4:R5"/>
    <mergeCell ref="A1:AC1"/>
    <mergeCell ref="AC4:AC5"/>
    <mergeCell ref="A2:AC2"/>
    <mergeCell ref="Y4:Y5"/>
    <mergeCell ref="Z4:Z5"/>
    <mergeCell ref="AA4:AA5"/>
    <mergeCell ref="AB4:AB5"/>
    <mergeCell ref="U4:U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115" zoomScaleNormal="115" zoomScalePageLayoutView="0" workbookViewId="0" topLeftCell="B1">
      <pane xSplit="2" ySplit="4" topLeftCell="D20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41" sqref="D41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31" ht="18.75">
      <c r="C1" s="81" t="str">
        <f>'Điểm khối sáng'!A1</f>
        <v>TUẦN THỨ: 4 - TỪ: 12/09/2016 ĐẾN 17/09/2016                                                       LỚP TRỰC: 12A4 - GVCN: Lê Quyết Thắng</v>
      </c>
      <c r="D1" s="81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3:4" ht="19.5" customHeight="1">
      <c r="C2" s="79" t="s">
        <v>10</v>
      </c>
      <c r="D2" s="80"/>
    </row>
    <row r="3" spans="1:3" ht="12" customHeight="1" thickBot="1">
      <c r="A3" s="8"/>
      <c r="C3" s="10"/>
    </row>
    <row r="4" spans="1:4" s="9" customFormat="1" ht="18" customHeight="1" thickBot="1" thickTop="1">
      <c r="A4" s="8"/>
      <c r="C4" s="12" t="s">
        <v>0</v>
      </c>
      <c r="D4" s="18" t="s">
        <v>9</v>
      </c>
    </row>
    <row r="5" spans="1:4" s="9" customFormat="1" ht="18" customHeight="1" thickTop="1">
      <c r="A5" s="8"/>
      <c r="C5" s="13" t="s">
        <v>34</v>
      </c>
      <c r="D5" s="19" t="s">
        <v>74</v>
      </c>
    </row>
    <row r="6" spans="1:4" s="9" customFormat="1" ht="18" customHeight="1">
      <c r="A6" s="8"/>
      <c r="C6" s="14" t="s">
        <v>35</v>
      </c>
      <c r="D6" s="23" t="s">
        <v>75</v>
      </c>
    </row>
    <row r="7" spans="1:4" s="9" customFormat="1" ht="18" customHeight="1">
      <c r="A7" s="5"/>
      <c r="C7" s="14" t="s">
        <v>36</v>
      </c>
      <c r="D7" s="23" t="s">
        <v>76</v>
      </c>
    </row>
    <row r="8" spans="1:4" s="9" customFormat="1" ht="18" customHeight="1">
      <c r="A8" s="5"/>
      <c r="C8" s="14" t="s">
        <v>37</v>
      </c>
      <c r="D8" s="20" t="s">
        <v>89</v>
      </c>
    </row>
    <row r="9" spans="1:4" s="9" customFormat="1" ht="18" customHeight="1">
      <c r="A9" s="5"/>
      <c r="C9" s="14" t="s">
        <v>38</v>
      </c>
      <c r="D9" s="26" t="s">
        <v>88</v>
      </c>
    </row>
    <row r="10" spans="3:4" s="7" customFormat="1" ht="18" customHeight="1">
      <c r="C10" s="15" t="s">
        <v>39</v>
      </c>
      <c r="D10" s="22" t="s">
        <v>77</v>
      </c>
    </row>
    <row r="11" spans="1:4" s="9" customFormat="1" ht="18" customHeight="1">
      <c r="A11" s="5"/>
      <c r="C11" s="14" t="s">
        <v>40</v>
      </c>
      <c r="D11" s="26" t="s">
        <v>78</v>
      </c>
    </row>
    <row r="12" spans="1:4" s="9" customFormat="1" ht="18" customHeight="1">
      <c r="A12" s="5"/>
      <c r="C12" s="14" t="s">
        <v>41</v>
      </c>
      <c r="D12" s="20" t="s">
        <v>65</v>
      </c>
    </row>
    <row r="13" spans="1:4" s="9" customFormat="1" ht="18" customHeight="1">
      <c r="A13" s="5"/>
      <c r="C13" s="14" t="s">
        <v>42</v>
      </c>
      <c r="D13" s="23" t="s">
        <v>79</v>
      </c>
    </row>
    <row r="14" spans="1:4" s="9" customFormat="1" ht="18" customHeight="1">
      <c r="A14" s="5"/>
      <c r="C14" s="14" t="s">
        <v>43</v>
      </c>
      <c r="D14" s="23" t="s">
        <v>73</v>
      </c>
    </row>
    <row r="15" spans="3:4" ht="18" customHeight="1">
      <c r="C15" s="14" t="s">
        <v>44</v>
      </c>
      <c r="D15" s="23" t="s">
        <v>66</v>
      </c>
    </row>
    <row r="16" spans="3:4" ht="18" customHeight="1">
      <c r="C16" s="14" t="s">
        <v>45</v>
      </c>
      <c r="D16" s="23" t="s">
        <v>80</v>
      </c>
    </row>
    <row r="17" spans="3:4" ht="18" customHeight="1">
      <c r="C17" s="14" t="s">
        <v>46</v>
      </c>
      <c r="D17" s="20" t="s">
        <v>81</v>
      </c>
    </row>
    <row r="18" spans="3:4" ht="18" customHeight="1">
      <c r="C18" s="14" t="s">
        <v>47</v>
      </c>
      <c r="D18" s="26" t="s">
        <v>67</v>
      </c>
    </row>
    <row r="19" spans="3:4" ht="18" customHeight="1">
      <c r="C19" s="14" t="s">
        <v>48</v>
      </c>
      <c r="D19" s="20" t="s">
        <v>92</v>
      </c>
    </row>
    <row r="20" spans="3:4" ht="18" customHeight="1">
      <c r="C20" s="14" t="s">
        <v>49</v>
      </c>
      <c r="D20" s="20" t="s">
        <v>90</v>
      </c>
    </row>
    <row r="21" spans="3:4" ht="18" customHeight="1">
      <c r="C21" s="14" t="s">
        <v>50</v>
      </c>
      <c r="D21" s="20" t="s">
        <v>82</v>
      </c>
    </row>
    <row r="22" spans="3:4" ht="18" customHeight="1">
      <c r="C22" s="14" t="s">
        <v>51</v>
      </c>
      <c r="D22" s="20" t="s">
        <v>91</v>
      </c>
    </row>
    <row r="23" spans="3:4" ht="18" customHeight="1">
      <c r="C23" s="14" t="s">
        <v>52</v>
      </c>
      <c r="D23" s="24" t="s">
        <v>83</v>
      </c>
    </row>
    <row r="24" spans="3:4" ht="18" customHeight="1">
      <c r="C24" s="14" t="s">
        <v>53</v>
      </c>
      <c r="D24" s="20" t="s">
        <v>87</v>
      </c>
    </row>
    <row r="25" spans="3:4" ht="18" customHeight="1">
      <c r="C25" s="14" t="s">
        <v>54</v>
      </c>
      <c r="D25" s="20" t="s">
        <v>68</v>
      </c>
    </row>
    <row r="26" spans="3:4" ht="18" customHeight="1">
      <c r="C26" s="14" t="s">
        <v>55</v>
      </c>
      <c r="D26" s="20" t="s">
        <v>69</v>
      </c>
    </row>
    <row r="27" spans="3:4" ht="18" customHeight="1">
      <c r="C27" s="14" t="s">
        <v>56</v>
      </c>
      <c r="D27" s="20" t="s">
        <v>70</v>
      </c>
    </row>
    <row r="28" spans="3:4" ht="18" customHeight="1">
      <c r="C28" s="14" t="s">
        <v>57</v>
      </c>
      <c r="D28" s="20" t="s">
        <v>84</v>
      </c>
    </row>
    <row r="29" spans="3:4" ht="18" customHeight="1">
      <c r="C29" s="14" t="s">
        <v>58</v>
      </c>
      <c r="D29" s="23" t="s">
        <v>93</v>
      </c>
    </row>
    <row r="30" spans="3:4" ht="18" customHeight="1">
      <c r="C30" s="16" t="s">
        <v>59</v>
      </c>
      <c r="D30" s="68" t="s">
        <v>85</v>
      </c>
    </row>
    <row r="31" spans="1:4" s="9" customFormat="1" ht="18" customHeight="1">
      <c r="A31" s="11"/>
      <c r="C31" s="14" t="s">
        <v>60</v>
      </c>
      <c r="D31" s="20" t="s">
        <v>86</v>
      </c>
    </row>
    <row r="32" spans="1:4" s="9" customFormat="1" ht="18" customHeight="1" thickBot="1">
      <c r="A32" s="11"/>
      <c r="C32" s="17" t="s">
        <v>61</v>
      </c>
      <c r="D32" s="21" t="s">
        <v>71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2" t="s">
        <v>27</v>
      </c>
      <c r="B1" s="82"/>
      <c r="C1" s="82"/>
      <c r="D1" s="82"/>
      <c r="E1" s="82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2016-09-19T00:06:15Z</cp:lastPrinted>
  <dcterms:created xsi:type="dcterms:W3CDTF">2011-08-17T00:59:03Z</dcterms:created>
  <dcterms:modified xsi:type="dcterms:W3CDTF">2016-09-19T00:07:49Z</dcterms:modified>
  <cp:category/>
  <cp:version/>
  <cp:contentType/>
  <cp:contentStatus/>
</cp:coreProperties>
</file>