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<sst xmlns="http://schemas.openxmlformats.org/spreadsheetml/2006/main" count="88" uniqueCount="74">
  <si>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</si>
  <si>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</si>
  <si>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</si>
  <si>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</si>
  <si>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</si>
  <si>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</si>
  <si>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</si>
  <si>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</si>
  <si>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</si>
  <si>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</si>
  <si>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</si>
  <si>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</si>
  <si>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</si>
  <si>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</si>
  <si>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</si>
  <si>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</si>
  <si>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</si>
  <si>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</si>
  <si>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</si>
  <si>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</si>
  <si>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</si>
  <si>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</si>
  <si>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</si>
  <si>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</si>
  <si>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</si>
  <si>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</si>
  <si>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</si>
  <si>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</si>
  <si>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</si>
  <si>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</si>
  <si>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</si>
  <si>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</si>
  <si>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</si>
  <si>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</si>
  <si>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</si>
  <si>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</si>
  <si>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</si>
  <si>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</si>
  <si>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</si>
  <si>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</si>
  <si>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</si>
  <si>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</si>
  <si>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</si>
  <si>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</si>
  <si>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</si>
  <si>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</si>
  <si>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</si>
  <si>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</si>
  <si>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</si>
  <si>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</si>
  <si>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</si>
  <si>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TUẦN: 10 - TỪ: 24/10/2016 ĐẾN 30/10/2016                        LỚP TRỰC: 10C10 - GVCN: Trần Thị Thu Phương</t>
  </si>
  <si>
    <t xml:space="preserve">T4: 1P (Vũ); T7: 1P; </t>
  </si>
  <si>
    <t xml:space="preserve">T2: 2P  (H Phê Pê, Thế Anh); SH 15' ồn; Thy ko mang thẻ HS; T3: 1P (Y Quốc), Hoa ko mang thẻ HS, T4: 1P Diệp </t>
  </si>
  <si>
    <t xml:space="preserve">T2: 1P (Trâm Anh ), T3: 2P (Như Quỳnh, Hiệu ), T4: Trực nhật muộn, T5: 1P (Thanh Tâm ). T6: Trực nhật muộn, T7: Hoàng đi muộn </t>
  </si>
  <si>
    <t>T2: Lớp bẩn hành lang, T3: 1P (Dũng ), 4 người ko đồng phục TD (Phương, Nam, Thùy Trang, Huê)</t>
  </si>
  <si>
    <t xml:space="preserve">T3: 1P (Quỳnh), T7: 1P (Phương), Vinh tự ý ra ngoài môn tin </t>
  </si>
  <si>
    <t>T2: 1P (Thủy), T3: 1P (Quang), Tuấn đi trễ, T4: SH ồn, trực nhật bẩn, T7: 1P (Phúc)</t>
  </si>
  <si>
    <t xml:space="preserve">T3: 1P (Hương ), T5: Sáng đi trễ, T6: Thiện đi trễ </t>
  </si>
  <si>
    <t>1 giờ B Lý (Quý 0, Trang 3, bài cũ chưa tốt lớp học trầm)</t>
  </si>
  <si>
    <t>T4: 1P, T7: 1P, Thưởng 30 điểm quét sân</t>
  </si>
  <si>
    <t>T2: 1P (Hoàng), Sinh hoạt ồn, T3: 4P (Lương, Hòa, Mạnh, Hưng), Hưng đi dép lê, T4: Anh ko đóng thùng, T7: 1P</t>
  </si>
  <si>
    <t xml:space="preserve">T2: SH 15' ồn; T3: 1P (Nghị); 2KP (Vũ Hoàng, Anh), T4: 2P (Anh, Hoàng ) 1 ko đồng phục, T5: Huyền đi trễ, T6: 1P (Thảo ), T7: 1P (Quý ) </t>
  </si>
  <si>
    <t>T2: 1P (Đỗ Thủy), T3: 1P (tới), T4: Lớp ồn, T5: 1P (Thanh Phú)</t>
  </si>
  <si>
    <t xml:space="preserve">Thưởng 15 điểm đạt giải C múa; </t>
  </si>
  <si>
    <t xml:space="preserve">Thưởng 10 điểm đạt giải KK thổi sáo; </t>
  </si>
  <si>
    <t xml:space="preserve">Thưởng 10 điểm đạt giải KK múa đơn; Thưởng 10 điểm đạt giải KK múa tốp; </t>
  </si>
  <si>
    <t>Thưởng 30 điểm đạt giải A Hát - múa; Thưởng 30 điểm đạt giải A múa tốp; Thưởng 50 điểm giải nhất toàn đoàn.</t>
  </si>
  <si>
    <t xml:space="preserve">Thưởng 10 điểm đạt giải KK song ca; </t>
  </si>
  <si>
    <t xml:space="preserve">Thưởng 15 điểm đạt giải C múa đôi; Thưởng 10 điểm đạt giải KK nhảy hiện đại; </t>
  </si>
  <si>
    <t xml:space="preserve"> Thưởng 15 điểm đạt giải C múa tốp; </t>
  </si>
  <si>
    <t xml:space="preserve"> Thưởng 15 điểm đạt giải C múa tốp;  Thưởng 15 điểm đạt giải C Hát - múa; Thưởng 10 điểm đạt giải KK nhảy hiện đại; </t>
  </si>
  <si>
    <t xml:space="preserve">Thưởng 20 điểm đạt giải KK toàn đoàn; </t>
  </si>
  <si>
    <t xml:space="preserve">T2: 1P (Minh Anh); Lệ Thảo đi học muộn; T7: 5P;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</si>
</sst>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5" xfId="57" applyFont="1" applyBorder="1" applyAlignment="1" applyProtection="1">
      <alignment horizontal="center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left" vertical="center" wrapText="1"/>
      <protection locked="0"/>
    </xf>
    <xf numFmtId="0" fontId="1" fillId="0" borderId="18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left" vertical="center"/>
      <protection locked="0"/>
    </xf>
    <xf numFmtId="0" fontId="1" fillId="0" borderId="17" xfId="57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21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8" xfId="57" applyFont="1" applyBorder="1" applyAlignment="1" applyProtection="1">
      <alignment horizontal="center" vertical="center"/>
      <protection locked="0"/>
    </xf>
    <xf numFmtId="0" fontId="5" fillId="0" borderId="14" xfId="59" applyFont="1" applyBorder="1" applyAlignment="1">
      <alignment horizontal="left" vertical="center"/>
      <protection/>
    </xf>
    <xf numFmtId="0" fontId="29" fillId="0" borderId="21" xfId="0" applyFont="1" applyBorder="1" applyAlignment="1">
      <alignment vertical="center"/>
    </xf>
    <xf numFmtId="0" fontId="5" fillId="0" borderId="21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wrapText="1"/>
      <protection/>
    </xf>
    <xf numFmtId="0" fontId="5" fillId="0" borderId="29" xfId="59" applyFont="1" applyBorder="1" applyAlignment="1">
      <alignment horizontal="left" vertical="center"/>
      <protection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6" fillId="0" borderId="0" xfId="59" applyFont="1" applyAlignment="1">
      <alignment horizontal="left" vertical="center"/>
      <protection/>
    </xf>
    <xf numFmtId="0" fontId="4" fillId="0" borderId="21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29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9" sqref="T19"/>
    </sheetView>
  </sheetViews>
  <sheetFormatPr defaultColWidth="9.140625" defaultRowHeight="15"/>
  <cols>
    <col min="1" max="1" width="2.7109375" style="11" customWidth="1"/>
    <col min="2" max="2" width="20.57421875" style="11" customWidth="1"/>
    <col min="3" max="16" width="8.28125" style="11" customWidth="1"/>
    <col min="17" max="16384" width="9.140625" style="11" customWidth="1"/>
  </cols>
  <sheetData>
    <row r="1" spans="2:17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0"/>
    </row>
    <row r="2" spans="2:16" ht="18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6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3.5" thickTop="1">
      <c r="B4" s="45" t="s">
        <v>1</v>
      </c>
      <c r="C4" s="42" t="s">
        <v>35</v>
      </c>
      <c r="D4" s="42" t="s">
        <v>36</v>
      </c>
      <c r="E4" s="42" t="s">
        <v>37</v>
      </c>
      <c r="F4" s="42" t="s">
        <v>38</v>
      </c>
      <c r="G4" s="42" t="s">
        <v>39</v>
      </c>
      <c r="H4" s="42" t="s">
        <v>40</v>
      </c>
      <c r="I4" s="42" t="s">
        <v>41</v>
      </c>
      <c r="J4" s="42" t="s">
        <v>42</v>
      </c>
      <c r="K4" s="42" t="s">
        <v>43</v>
      </c>
      <c r="L4" s="42" t="s">
        <v>44</v>
      </c>
      <c r="M4" s="42" t="s">
        <v>45</v>
      </c>
      <c r="N4" s="42" t="s">
        <v>46</v>
      </c>
      <c r="O4" s="42" t="s">
        <v>47</v>
      </c>
      <c r="P4" s="42" t="s">
        <v>48</v>
      </c>
    </row>
    <row r="5" spans="2:16" ht="13.5" thickBot="1">
      <c r="B5" s="4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9.5" customHeight="1" thickTop="1">
      <c r="B6" s="13" t="s">
        <v>2</v>
      </c>
      <c r="C6" s="14">
        <v>-2</v>
      </c>
      <c r="D6" s="15">
        <v>-4</v>
      </c>
      <c r="E6" s="15">
        <v>-6</v>
      </c>
      <c r="F6" s="15">
        <v>-1</v>
      </c>
      <c r="G6" s="15">
        <v>-2</v>
      </c>
      <c r="H6" s="15">
        <v>-5</v>
      </c>
      <c r="I6" s="15">
        <v>-8</v>
      </c>
      <c r="J6" s="15">
        <v>-5</v>
      </c>
      <c r="K6" s="15"/>
      <c r="L6" s="15">
        <v>-2</v>
      </c>
      <c r="M6" s="15">
        <v>-6</v>
      </c>
      <c r="N6" s="15">
        <v>-17</v>
      </c>
      <c r="O6" s="15">
        <v>-3</v>
      </c>
      <c r="P6" s="15"/>
    </row>
    <row r="7" spans="2:16" ht="19.5" customHeight="1">
      <c r="B7" s="16" t="s">
        <v>3</v>
      </c>
      <c r="C7" s="17"/>
      <c r="D7" s="18"/>
      <c r="E7" s="18">
        <v>-10</v>
      </c>
      <c r="F7" s="18">
        <v>-5</v>
      </c>
      <c r="G7" s="18"/>
      <c r="H7" s="18">
        <v>-5</v>
      </c>
      <c r="I7" s="18"/>
      <c r="J7" s="18"/>
      <c r="K7" s="18"/>
      <c r="L7" s="18"/>
      <c r="M7" s="18"/>
      <c r="N7" s="18"/>
      <c r="O7" s="18"/>
      <c r="P7" s="18"/>
    </row>
    <row r="8" spans="2:16" ht="19.5" customHeight="1">
      <c r="B8" s="19" t="s">
        <v>4</v>
      </c>
      <c r="C8" s="17"/>
      <c r="D8" s="18"/>
      <c r="E8" s="18"/>
      <c r="F8" s="18">
        <v>-8</v>
      </c>
      <c r="G8" s="18"/>
      <c r="H8" s="18"/>
      <c r="I8" s="18"/>
      <c r="J8" s="18"/>
      <c r="K8" s="18"/>
      <c r="L8" s="18"/>
      <c r="M8" s="18">
        <v>-2</v>
      </c>
      <c r="N8" s="18">
        <v>-2</v>
      </c>
      <c r="O8" s="18"/>
      <c r="P8" s="18"/>
    </row>
    <row r="9" spans="2:16" ht="19.5" customHeight="1">
      <c r="B9" s="19" t="s">
        <v>5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2:16" ht="19.5" customHeight="1">
      <c r="B10" s="19" t="s">
        <v>6</v>
      </c>
      <c r="C10" s="17"/>
      <c r="D10" s="18">
        <v>-4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2:16" ht="19.5" customHeight="1">
      <c r="B11" s="19" t="s">
        <v>7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>
        <v>-2</v>
      </c>
      <c r="N11" s="18"/>
      <c r="O11" s="18"/>
      <c r="P11" s="18"/>
    </row>
    <row r="12" spans="2:16" ht="19.5" customHeight="1">
      <c r="B12" s="16" t="s">
        <v>8</v>
      </c>
      <c r="C12" s="17"/>
      <c r="D12" s="18">
        <v>-5</v>
      </c>
      <c r="E12" s="18"/>
      <c r="F12" s="18"/>
      <c r="G12" s="18"/>
      <c r="H12" s="18">
        <v>-5</v>
      </c>
      <c r="I12" s="18"/>
      <c r="J12" s="18"/>
      <c r="K12" s="18"/>
      <c r="L12" s="18"/>
      <c r="M12" s="18">
        <v>-5</v>
      </c>
      <c r="N12" s="18">
        <v>-5</v>
      </c>
      <c r="O12" s="18">
        <v>-5</v>
      </c>
      <c r="P12" s="18"/>
    </row>
    <row r="13" spans="2:16" ht="19.5" customHeight="1">
      <c r="B13" s="16" t="s">
        <v>20</v>
      </c>
      <c r="C13" s="17"/>
      <c r="D13" s="18"/>
      <c r="E13" s="18"/>
      <c r="F13" s="18"/>
      <c r="G13" s="18"/>
      <c r="H13" s="18"/>
      <c r="J13" s="18"/>
      <c r="K13" s="18"/>
      <c r="L13" s="18"/>
      <c r="M13" s="18"/>
      <c r="N13" s="18"/>
      <c r="O13" s="18"/>
      <c r="P13" s="18"/>
    </row>
    <row r="14" spans="2:16" ht="19.5" customHeight="1">
      <c r="B14" s="20" t="s">
        <v>29</v>
      </c>
      <c r="C14" s="17"/>
      <c r="D14" s="18"/>
      <c r="E14" s="18"/>
      <c r="F14" s="18"/>
      <c r="G14" s="18">
        <v>-2</v>
      </c>
      <c r="H14" s="18"/>
      <c r="I14" s="18"/>
      <c r="J14" s="18"/>
      <c r="K14" s="18"/>
      <c r="L14" s="18"/>
      <c r="M14" s="18"/>
      <c r="N14" s="18"/>
      <c r="O14" s="18"/>
      <c r="P14" s="18"/>
    </row>
    <row r="15" spans="2:16" ht="19.5" customHeight="1">
      <c r="B15" s="20" t="s">
        <v>30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2:16" ht="19.5" customHeight="1">
      <c r="B16" s="20" t="s">
        <v>32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2:16" ht="19.5" customHeight="1">
      <c r="B17" s="20" t="s">
        <v>33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2:16" ht="19.5" customHeight="1">
      <c r="B18" s="21" t="s">
        <v>31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6" ht="19.5" customHeight="1" thickBot="1">
      <c r="B19" s="22" t="s">
        <v>34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2:16" ht="19.5" customHeight="1" thickBot="1" thickTop="1">
      <c r="B20" s="25" t="s">
        <v>21</v>
      </c>
      <c r="C20" s="31">
        <f>100+SUM(C6:C19)</f>
        <v>98</v>
      </c>
      <c r="D20" s="31">
        <f aca="true" t="shared" si="0" ref="D20:P20">100+SUM(D6:D19)</f>
        <v>87</v>
      </c>
      <c r="E20" s="31">
        <f t="shared" si="0"/>
        <v>84</v>
      </c>
      <c r="F20" s="31">
        <f t="shared" si="0"/>
        <v>86</v>
      </c>
      <c r="G20" s="31">
        <f t="shared" si="0"/>
        <v>96</v>
      </c>
      <c r="H20" s="31">
        <f t="shared" si="0"/>
        <v>85</v>
      </c>
      <c r="I20" s="31">
        <f t="shared" si="0"/>
        <v>92</v>
      </c>
      <c r="J20" s="31">
        <f t="shared" si="0"/>
        <v>95</v>
      </c>
      <c r="K20" s="31">
        <f t="shared" si="0"/>
        <v>100</v>
      </c>
      <c r="L20" s="31">
        <f t="shared" si="0"/>
        <v>98</v>
      </c>
      <c r="M20" s="31">
        <f t="shared" si="0"/>
        <v>85</v>
      </c>
      <c r="N20" s="31">
        <f t="shared" si="0"/>
        <v>76</v>
      </c>
      <c r="O20" s="31">
        <f t="shared" si="0"/>
        <v>92</v>
      </c>
      <c r="P20" s="31">
        <f t="shared" si="0"/>
        <v>100</v>
      </c>
    </row>
    <row r="21" spans="2:16" ht="19.5" customHeight="1" thickTop="1">
      <c r="B21" s="13" t="s">
        <v>9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19.5" customHeight="1">
      <c r="B22" s="19" t="s">
        <v>10</v>
      </c>
      <c r="C22" s="17"/>
      <c r="D22" s="18"/>
      <c r="E22" s="18"/>
      <c r="F22" s="18"/>
      <c r="G22" s="18"/>
      <c r="H22" s="18"/>
      <c r="I22" s="18"/>
      <c r="J22" s="18"/>
      <c r="K22" s="18">
        <v>-5</v>
      </c>
      <c r="L22" s="18"/>
      <c r="M22" s="18"/>
      <c r="N22" s="18"/>
      <c r="O22" s="18"/>
      <c r="P22" s="18"/>
    </row>
    <row r="23" spans="2:16" ht="19.5" customHeight="1">
      <c r="B23" s="19" t="s">
        <v>11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2:16" ht="19.5" customHeight="1" thickBot="1">
      <c r="B24" s="26" t="s">
        <v>12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6" ht="19.5" customHeight="1" thickBot="1" thickTop="1">
      <c r="B25" s="25" t="s">
        <v>22</v>
      </c>
      <c r="C25" s="31">
        <f>100+SUM(C21:C24)</f>
        <v>100</v>
      </c>
      <c r="D25" s="31">
        <f aca="true" t="shared" si="1" ref="D25:P25">100+SUM(D21:D24)</f>
        <v>100</v>
      </c>
      <c r="E25" s="31">
        <f t="shared" si="1"/>
        <v>100</v>
      </c>
      <c r="F25" s="31">
        <f t="shared" si="1"/>
        <v>100</v>
      </c>
      <c r="G25" s="31">
        <f t="shared" si="1"/>
        <v>100</v>
      </c>
      <c r="H25" s="31">
        <f t="shared" si="1"/>
        <v>100</v>
      </c>
      <c r="I25" s="31">
        <f t="shared" si="1"/>
        <v>100</v>
      </c>
      <c r="J25" s="31">
        <f t="shared" si="1"/>
        <v>100</v>
      </c>
      <c r="K25" s="31">
        <f t="shared" si="1"/>
        <v>95</v>
      </c>
      <c r="L25" s="31">
        <f t="shared" si="1"/>
        <v>100</v>
      </c>
      <c r="M25" s="31">
        <f t="shared" si="1"/>
        <v>100</v>
      </c>
      <c r="N25" s="31">
        <f t="shared" si="1"/>
        <v>100</v>
      </c>
      <c r="O25" s="31">
        <f t="shared" si="1"/>
        <v>100</v>
      </c>
      <c r="P25" s="31">
        <f t="shared" si="1"/>
        <v>100</v>
      </c>
    </row>
    <row r="26" spans="2:16" ht="19.5" customHeight="1" thickBot="1" thickTop="1">
      <c r="B26" s="27" t="s">
        <v>13</v>
      </c>
      <c r="C26" s="35"/>
      <c r="D26" s="36">
        <v>15</v>
      </c>
      <c r="E26" s="36">
        <v>10</v>
      </c>
      <c r="F26" s="36"/>
      <c r="G26" s="36">
        <v>20</v>
      </c>
      <c r="H26" s="36"/>
      <c r="I26" s="36"/>
      <c r="J26" s="36">
        <v>110</v>
      </c>
      <c r="K26" s="36">
        <v>10</v>
      </c>
      <c r="L26" s="36">
        <v>55</v>
      </c>
      <c r="M26" s="36"/>
      <c r="N26" s="36"/>
      <c r="O26" s="36">
        <v>15</v>
      </c>
      <c r="P26" s="36">
        <v>60</v>
      </c>
    </row>
    <row r="27" spans="2:16" ht="19.5" customHeight="1" thickBot="1" thickTop="1">
      <c r="B27" s="28" t="s">
        <v>49</v>
      </c>
      <c r="C27" s="32">
        <f>SUM(C20,C25)</f>
        <v>198</v>
      </c>
      <c r="D27" s="32">
        <f aca="true" t="shared" si="2" ref="D27:P27">SUM(D20,D25)</f>
        <v>187</v>
      </c>
      <c r="E27" s="32">
        <f t="shared" si="2"/>
        <v>184</v>
      </c>
      <c r="F27" s="32">
        <f t="shared" si="2"/>
        <v>186</v>
      </c>
      <c r="G27" s="32">
        <f t="shared" si="2"/>
        <v>196</v>
      </c>
      <c r="H27" s="32">
        <f t="shared" si="2"/>
        <v>185</v>
      </c>
      <c r="I27" s="32">
        <f t="shared" si="2"/>
        <v>192</v>
      </c>
      <c r="J27" s="32">
        <f t="shared" si="2"/>
        <v>195</v>
      </c>
      <c r="K27" s="32">
        <f t="shared" si="2"/>
        <v>195</v>
      </c>
      <c r="L27" s="32">
        <f t="shared" si="2"/>
        <v>198</v>
      </c>
      <c r="M27" s="32">
        <f t="shared" si="2"/>
        <v>185</v>
      </c>
      <c r="N27" s="32">
        <f t="shared" si="2"/>
        <v>176</v>
      </c>
      <c r="O27" s="32">
        <f t="shared" si="2"/>
        <v>192</v>
      </c>
      <c r="P27" s="32">
        <f t="shared" si="2"/>
        <v>200</v>
      </c>
    </row>
    <row r="28" spans="2:16" ht="19.5" customHeight="1" thickBot="1" thickTop="1">
      <c r="B28" s="25" t="s">
        <v>50</v>
      </c>
      <c r="C28" s="31">
        <f>SUM(C20,C25,C26)</f>
        <v>198</v>
      </c>
      <c r="D28" s="31">
        <f aca="true" t="shared" si="3" ref="D28:P28">SUM(D20,D25,D26)</f>
        <v>202</v>
      </c>
      <c r="E28" s="31">
        <f t="shared" si="3"/>
        <v>194</v>
      </c>
      <c r="F28" s="31">
        <f t="shared" si="3"/>
        <v>186</v>
      </c>
      <c r="G28" s="31">
        <f t="shared" si="3"/>
        <v>216</v>
      </c>
      <c r="H28" s="31">
        <f t="shared" si="3"/>
        <v>185</v>
      </c>
      <c r="I28" s="31">
        <f t="shared" si="3"/>
        <v>192</v>
      </c>
      <c r="J28" s="31">
        <f t="shared" si="3"/>
        <v>305</v>
      </c>
      <c r="K28" s="31">
        <f t="shared" si="3"/>
        <v>205</v>
      </c>
      <c r="L28" s="31">
        <f t="shared" si="3"/>
        <v>253</v>
      </c>
      <c r="M28" s="31">
        <f t="shared" si="3"/>
        <v>185</v>
      </c>
      <c r="N28" s="31">
        <f t="shared" si="3"/>
        <v>176</v>
      </c>
      <c r="O28" s="31">
        <f t="shared" si="3"/>
        <v>207</v>
      </c>
      <c r="P28" s="31">
        <f t="shared" si="3"/>
        <v>260</v>
      </c>
    </row>
    <row r="29" spans="2:16" ht="19.5" customHeight="1" thickTop="1">
      <c r="B29" s="29" t="s">
        <v>14</v>
      </c>
      <c r="C29" s="33">
        <f>RANK(C27,$C$27:$P$27)</f>
        <v>2</v>
      </c>
      <c r="D29" s="33">
        <f aca="true" t="shared" si="4" ref="D29:P29">RANK(D27,$C$27:$P$27)</f>
        <v>9</v>
      </c>
      <c r="E29" s="33">
        <f t="shared" si="4"/>
        <v>13</v>
      </c>
      <c r="F29" s="33">
        <f t="shared" si="4"/>
        <v>10</v>
      </c>
      <c r="G29" s="33">
        <f t="shared" si="4"/>
        <v>4</v>
      </c>
      <c r="H29" s="33">
        <f t="shared" si="4"/>
        <v>11</v>
      </c>
      <c r="I29" s="33">
        <f t="shared" si="4"/>
        <v>7</v>
      </c>
      <c r="J29" s="33">
        <f t="shared" si="4"/>
        <v>5</v>
      </c>
      <c r="K29" s="33">
        <f t="shared" si="4"/>
        <v>5</v>
      </c>
      <c r="L29" s="33">
        <f t="shared" si="4"/>
        <v>2</v>
      </c>
      <c r="M29" s="33">
        <f t="shared" si="4"/>
        <v>11</v>
      </c>
      <c r="N29" s="33">
        <f t="shared" si="4"/>
        <v>14</v>
      </c>
      <c r="O29" s="33">
        <f t="shared" si="4"/>
        <v>7</v>
      </c>
      <c r="P29" s="33">
        <f t="shared" si="4"/>
        <v>1</v>
      </c>
    </row>
    <row r="30" spans="2:16" ht="19.5" customHeight="1" thickBot="1">
      <c r="B30" s="30" t="s">
        <v>15</v>
      </c>
      <c r="C30" s="34" t="str">
        <f>HLOOKUP(C28,'Bảng qui định xếp loại'!$A$3:$E$4,2,1)</f>
        <v>Tốt</v>
      </c>
      <c r="D30" s="34" t="str">
        <f>HLOOKUP(D28,'Bảng qui định xếp loại'!$A$3:$E$4,2,1)</f>
        <v>Tốt</v>
      </c>
      <c r="E30" s="34" t="str">
        <f>HLOOKUP(E28,'Bảng qui định xếp loại'!$A$3:$E$4,2,1)</f>
        <v>Khá</v>
      </c>
      <c r="F30" s="34" t="str">
        <f>HLOOKUP(F28,'Bảng qui định xếp loại'!$A$3:$E$4,2,1)</f>
        <v>TB</v>
      </c>
      <c r="G30" s="34" t="str">
        <f>HLOOKUP(G28,'Bảng qui định xếp loại'!$A$3:$E$4,2,1)</f>
        <v>Tốt</v>
      </c>
      <c r="H30" s="34" t="str">
        <f>HLOOKUP(H28,'Bảng qui định xếp loại'!$A$3:$E$4,2,1)</f>
        <v>TB</v>
      </c>
      <c r="I30" s="34" t="str">
        <f>HLOOKUP(I28,'Bảng qui định xếp loại'!$A$3:$E$4,2,1)</f>
        <v>Khá</v>
      </c>
      <c r="J30" s="34" t="str">
        <f>HLOOKUP(J28,'Bảng qui định xếp loại'!$A$3:$E$4,2,1)</f>
        <v>Tốt</v>
      </c>
      <c r="K30" s="34" t="str">
        <f>HLOOKUP(K28,'Bảng qui định xếp loại'!$A$3:$E$4,2,1)</f>
        <v>Tốt</v>
      </c>
      <c r="L30" s="34" t="str">
        <f>HLOOKUP(L28,'Bảng qui định xếp loại'!$A$3:$E$4,2,1)</f>
        <v>Tốt</v>
      </c>
      <c r="M30" s="34" t="str">
        <f>HLOOKUP(M28,'Bảng qui định xếp loại'!$A$3:$E$4,2,1)</f>
        <v>TB</v>
      </c>
      <c r="N30" s="34" t="str">
        <f>HLOOKUP(N28,'Bảng qui định xếp loại'!$A$3:$E$4,2,1)</f>
        <v>Yếu</v>
      </c>
      <c r="O30" s="34" t="str">
        <f>HLOOKUP(O28,'Bảng qui định xếp loại'!$A$3:$E$4,2,1)</f>
        <v>Tốt</v>
      </c>
      <c r="P30" s="34" t="str">
        <f>HLOOKUP(P28,'Bảng qui định xếp loại'!$A$3:$E$4,2,1)</f>
        <v>Tốt</v>
      </c>
    </row>
    <row r="31" spans="2:16" ht="13.5" thickTop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sheetProtection password="DF96" sheet="1"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45" zoomScaleNormal="14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0.57421875" style="5" customWidth="1"/>
    <col min="4" max="16384" width="9.140625" style="5" customWidth="1"/>
  </cols>
  <sheetData>
    <row r="1" spans="2:17" ht="18.75">
      <c r="B1" s="48" t="str">
        <f>'Ghi điểm khối 10'!B1:P1</f>
        <v>TUẦN: 10 - TỪ: 24/10/2016 ĐẾN 30/10/2016                        LỚP TRỰC: 10C10 - GVCN: Trần Thị Thu Phương</v>
      </c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" ht="18.75">
      <c r="B2" s="53" t="s">
        <v>17</v>
      </c>
      <c r="C2" s="54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49" t="s">
        <v>35</v>
      </c>
      <c r="C5" s="9" t="s">
        <v>52</v>
      </c>
    </row>
    <row r="6" spans="2:3" ht="18" customHeight="1">
      <c r="B6" s="50"/>
      <c r="C6" s="37"/>
    </row>
    <row r="7" spans="2:3" ht="18" customHeight="1">
      <c r="B7" s="49" t="s">
        <v>36</v>
      </c>
      <c r="C7" s="38" t="s">
        <v>53</v>
      </c>
    </row>
    <row r="8" spans="2:3" ht="18" customHeight="1">
      <c r="B8" s="50"/>
      <c r="C8" s="37" t="s">
        <v>64</v>
      </c>
    </row>
    <row r="9" spans="2:3" ht="18" customHeight="1">
      <c r="B9" s="49" t="s">
        <v>37</v>
      </c>
      <c r="C9" s="39" t="s">
        <v>54</v>
      </c>
    </row>
    <row r="10" spans="2:3" ht="18" customHeight="1">
      <c r="B10" s="50"/>
      <c r="C10" s="37" t="s">
        <v>65</v>
      </c>
    </row>
    <row r="11" spans="2:3" ht="18" customHeight="1">
      <c r="B11" s="49" t="s">
        <v>38</v>
      </c>
      <c r="C11" s="9" t="s">
        <v>55</v>
      </c>
    </row>
    <row r="12" spans="2:3" ht="18" customHeight="1">
      <c r="B12" s="50"/>
      <c r="C12" s="37"/>
    </row>
    <row r="13" spans="2:3" ht="18" customHeight="1">
      <c r="B13" s="49" t="s">
        <v>39</v>
      </c>
      <c r="C13" s="9" t="s">
        <v>56</v>
      </c>
    </row>
    <row r="14" spans="2:3" ht="18" customHeight="1">
      <c r="B14" s="50"/>
      <c r="C14" s="37" t="s">
        <v>66</v>
      </c>
    </row>
    <row r="15" spans="2:3" ht="18" customHeight="1">
      <c r="B15" s="49" t="s">
        <v>40</v>
      </c>
      <c r="C15" s="9" t="s">
        <v>57</v>
      </c>
    </row>
    <row r="16" spans="2:3" ht="18" customHeight="1">
      <c r="B16" s="50"/>
      <c r="C16" s="37"/>
    </row>
    <row r="17" spans="2:3" ht="18" customHeight="1">
      <c r="B17" s="49" t="s">
        <v>41</v>
      </c>
      <c r="C17" s="9" t="s">
        <v>73</v>
      </c>
    </row>
    <row r="18" spans="2:3" ht="18" customHeight="1">
      <c r="B18" s="50"/>
      <c r="C18" s="37"/>
    </row>
    <row r="19" spans="2:3" ht="18" customHeight="1">
      <c r="B19" s="49" t="s">
        <v>42</v>
      </c>
      <c r="C19" s="9" t="s">
        <v>58</v>
      </c>
    </row>
    <row r="20" spans="2:3" ht="18" customHeight="1">
      <c r="B20" s="50"/>
      <c r="C20" s="37" t="s">
        <v>67</v>
      </c>
    </row>
    <row r="21" spans="2:3" ht="18" customHeight="1">
      <c r="B21" s="49" t="s">
        <v>43</v>
      </c>
      <c r="C21" s="9" t="s">
        <v>59</v>
      </c>
    </row>
    <row r="22" spans="2:3" ht="18" customHeight="1">
      <c r="B22" s="50"/>
      <c r="C22" s="37" t="s">
        <v>68</v>
      </c>
    </row>
    <row r="23" spans="2:3" ht="18" customHeight="1">
      <c r="B23" s="49" t="s">
        <v>44</v>
      </c>
      <c r="C23" s="9" t="s">
        <v>60</v>
      </c>
    </row>
    <row r="24" spans="2:3" ht="18" customHeight="1">
      <c r="B24" s="50"/>
      <c r="C24" s="37" t="s">
        <v>69</v>
      </c>
    </row>
    <row r="25" spans="2:3" ht="18" customHeight="1">
      <c r="B25" s="49" t="s">
        <v>45</v>
      </c>
      <c r="C25" s="9" t="s">
        <v>61</v>
      </c>
    </row>
    <row r="26" spans="2:3" ht="18" customHeight="1">
      <c r="B26" s="50"/>
      <c r="C26" s="37"/>
    </row>
    <row r="27" spans="2:3" ht="18" customHeight="1">
      <c r="B27" s="49" t="s">
        <v>46</v>
      </c>
      <c r="C27" s="40" t="s">
        <v>62</v>
      </c>
    </row>
    <row r="28" spans="2:3" ht="18" customHeight="1">
      <c r="B28" s="50"/>
      <c r="C28" s="37"/>
    </row>
    <row r="29" spans="2:3" ht="18" customHeight="1">
      <c r="B29" s="49" t="s">
        <v>47</v>
      </c>
      <c r="C29" s="9" t="s">
        <v>63</v>
      </c>
    </row>
    <row r="30" spans="2:3" ht="18" customHeight="1">
      <c r="B30" s="50"/>
      <c r="C30" s="37" t="s">
        <v>70</v>
      </c>
    </row>
    <row r="31" spans="2:3" ht="18" customHeight="1">
      <c r="B31" s="51" t="s">
        <v>48</v>
      </c>
      <c r="C31" s="37" t="s">
        <v>71</v>
      </c>
    </row>
    <row r="32" spans="2:3" ht="18" customHeight="1" thickBot="1">
      <c r="B32" s="52"/>
      <c r="C32" s="41" t="s">
        <v>72</v>
      </c>
    </row>
    <row r="33" ht="15.75" thickTop="1"/>
  </sheetData>
  <sheetProtection/>
  <mergeCells count="16"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5" t="s">
        <v>23</v>
      </c>
      <c r="B1" s="55"/>
      <c r="C1" s="55"/>
      <c r="D1" s="55"/>
      <c r="E1" s="55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2016-10-31T02:04:42Z</cp:lastPrinted>
  <dcterms:created xsi:type="dcterms:W3CDTF">2013-08-24T15:42:38Z</dcterms:created>
  <dcterms:modified xsi:type="dcterms:W3CDTF">2016-10-31T08:29:50Z</dcterms:modified>
  <cp:category/>
  <cp:version/>
  <cp:contentType/>
  <cp:contentStatus/>
</cp:coreProperties>
</file>