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<sst xmlns="http://schemas.openxmlformats.org/spreadsheetml/2006/main" count="90" uniqueCount="76">
  <si>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</si>
  <si>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</si>
  <si>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</si>
  <si>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</si>
  <si>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</si>
  <si>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</si>
  <si>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</si>
  <si>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</si>
  <si>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</si>
  <si>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</si>
  <si>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</si>
  <si>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</si>
  <si>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</si>
  <si>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</si>
  <si>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</si>
  <si>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</si>
  <si>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</si>
  <si>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</si>
  <si>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</si>
  <si>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</si>
  <si>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</si>
  <si>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</si>
  <si>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</si>
  <si>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</si>
  <si>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</si>
  <si>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</si>
  <si>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</si>
  <si>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</si>
  <si>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</si>
  <si>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</si>
  <si>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</si>
  <si>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</si>
  <si>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</si>
  <si>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</si>
  <si>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</si>
  <si>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</si>
  <si>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</si>
  <si>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</si>
  <si>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</si>
  <si>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</si>
  <si>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</si>
  <si>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</si>
  <si>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</si>
  <si>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</si>
  <si>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</si>
  <si>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</si>
  <si>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</si>
  <si>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</si>
  <si>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</si>
  <si>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</si>
  <si>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</si>
  <si>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 THỨ: 6 - TỪ: 26/09/2016 ĐẾN 01/10/2016                           LỚP TRỰC: 10C6 - GVCN: Nguyễn Thanh Phong</t>
  </si>
  <si>
    <t>1 giờ C Lí (lớp ko học bài cũ, Thu Hương đánh nhau trong lớp); 1 giờ C quốc phòng (Hường, Loan bỏ tiết)</t>
  </si>
  <si>
    <t>T3: 11 ko đồng phục, SH 15' ồn; T6: 1P (Thiện), SH 15' ồn; T7: 1P,  tiết sử chưa kí sổ đầu bài.</t>
  </si>
  <si>
    <t xml:space="preserve">T2: Trang, Nga , Nguyệt ko mặc AD, Phước ko đóng thùng; T5: 1P (Nguyệt), T6: Y-Lương , Y-Giáp ko đồng phục, T7: 2P (Nguyệt, Tường Vi), </t>
  </si>
  <si>
    <t>T2: H- Wrơi đi trễ, T3: H Dương đi trễ</t>
  </si>
  <si>
    <t>1 giờ B môn Sinh (Mai, Hạnh son môi, lớp không nghiêm túc); 1 giờ B Anh (Mai 0, Hiền 0, Nam Hoàng 0); Thưởng 30 điểm quét sân trường.</t>
  </si>
  <si>
    <t xml:space="preserve">T4: Luân không nghiêm túc trong SH 15' </t>
  </si>
  <si>
    <t xml:space="preserve">T2: 1P (Hưng), T3: 1P (Vi), 3 không đồng phục, T4: sinh hoạt ồn, Thảo son môi, T6: 1P, Trà Giang nhuộm tóc, T7: 1P (Hưng), Trực nhật bẩn, </t>
  </si>
  <si>
    <t>1 giờ D quốc phòng (Lớp tập hợp muộn, không chú ý), 1 giờ B GDCD (Ngọc Mạnh, Đạt chửi tục trong lớp); Tiết TD chưa kí SĐB.</t>
  </si>
  <si>
    <t>T2: 1P (Quyên), Hành lang bẩn, SH 15' ồn; T3: 1P (Thiên Hoàng); T4: Thảo đi trễ, SH 15' ồn, T5: 1P (Niên), SH 15' ồn, T6: Quyên đi trễ, T7: 1P (Thiên Hoàng)</t>
  </si>
  <si>
    <t>T2: 1P (Cường)</t>
  </si>
  <si>
    <t xml:space="preserve">T2: 2P (Sỹ, Lợi); hàng cong chào cờ, Mi son môi, T3: vệ sinh bẩn, 03 không đồng phục; T5: SH 15' ồn, 1P (Sang); T6: 2P (Nhất Nam, Hùng), trực nhật bẩn, </t>
  </si>
  <si>
    <t>TUẦN THỨ: 6 - TỪ: 26/09/2016 ĐẾN 01/10/2016                                      LỚP TRỰC: 10C6 - GVCN: Nguyễn Thanh Phong</t>
  </si>
  <si>
    <t>Thưởng 30 điểm lao động.</t>
  </si>
  <si>
    <t>T2: trực tuần ko tốt, 4 ko mặc áo dài (Mai, Sương, Hạnh, Phương), Hoàng đi dép lê; T4: 05 không đồng phục, trực nhật muộn, T5: Hoàng đi trễ, T7: 1P,</t>
  </si>
  <si>
    <t>T4: 1P (Ly), T5: 1P(Chi); 1 ko đồng phục, vệ sinh bẩn; T7: Trung Đức, Tân không đóng thùng.</t>
  </si>
  <si>
    <t xml:space="preserve">T2: 1KP, 2 đi trễ (Yến, Dũng), T3: 1P, 1KP, trực nhật bẩn, SH 15' ồn, T4: 3 ko đồng  phục, T5:Trí ko nghiêm túc trong SH 15', T6: 1P (H Huyền), </t>
  </si>
  <si>
    <t>T7: 1KP (Dũng), Y Za ko đóng thùng; Thưởng 30 điểm lao động khiêng bàn ghế.</t>
  </si>
  <si>
    <t>T2: Hàng cong chào cờ, T4: 1P,  T5 + T6 SH 15' ồn , T4: Nhi son môi , T7: 1P (Xuân Hải); Mạnh Cường không đóng thùng; Thưởng 30 điểm tham gia tuyên truyền thuế.</t>
  </si>
  <si>
    <t>T7: 3P (Nam, Trường, Hùng), Mai đi học muộn; trực nhật bẩn; 1 giờ B toán (Nhất Nam, Đ Hoàng, H Hoàng, Hậu, Linh không làm bài tập); Y Johnson Niê đánh bạn học.</t>
  </si>
  <si>
    <t>T6: Sơn Vinh cúp 2 tiết cuối, đập vỡ cửa kính lớp 10C8.</t>
  </si>
  <si>
    <t>T2: 1P (Huệ), T3: 7 ko đồng phục; T6: 2P (Tình, Quỳnh), T7: 1P (Huệ)</t>
  </si>
  <si>
    <t>T2: 2P (Thy, Phương), T5: 1KP; Thy đi trễ, T6: Thy ko đóng thùng; Hiếu nhuộm tóc vàng; T7: 3P (Quốc, Hiếu, Diệp), 2KP (Thy, Anh)</t>
  </si>
  <si>
    <t>Thưởng 15 điểm tham gia tuyên truyền thuế.</t>
  </si>
  <si>
    <t>Cờ đỏ đi trực muộn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</si>
</sst>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11" fillId="0" borderId="16" xfId="0" applyFont="1" applyBorder="1" applyAlignment="1">
      <alignment vertical="center"/>
    </xf>
    <xf numFmtId="0" fontId="5" fillId="0" borderId="16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center" vertical="center"/>
      <protection locked="0"/>
    </xf>
    <xf numFmtId="0" fontId="1" fillId="0" borderId="19" xfId="57" applyFont="1" applyBorder="1" applyAlignment="1" applyProtection="1">
      <alignment horizontal="left" vertical="center" wrapText="1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9" xfId="57" applyFont="1" applyBorder="1" applyAlignment="1" applyProtection="1">
      <alignment horizontal="left" vertical="center"/>
      <protection locked="0"/>
    </xf>
    <xf numFmtId="0" fontId="1" fillId="0" borderId="19" xfId="57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1" fillId="0" borderId="22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23" xfId="57" applyFont="1" applyBorder="1" applyAlignment="1" applyProtection="1">
      <alignment horizontal="center" vertical="center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 locked="0"/>
    </xf>
    <xf numFmtId="0" fontId="2" fillId="0" borderId="16" xfId="57" applyFont="1" applyBorder="1" applyAlignment="1" applyProtection="1">
      <alignment horizontal="left" vertical="center"/>
      <protection locked="0"/>
    </xf>
    <xf numFmtId="0" fontId="2" fillId="0" borderId="25" xfId="57" applyFont="1" applyBorder="1" applyAlignment="1" applyProtection="1">
      <alignment horizontal="left" vertical="center"/>
      <protection locked="0"/>
    </xf>
    <xf numFmtId="0" fontId="2" fillId="0" borderId="26" xfId="57" applyFont="1" applyBorder="1" applyAlignment="1" applyProtection="1">
      <alignment horizontal="left" vertical="center"/>
      <protection locked="0"/>
    </xf>
    <xf numFmtId="0" fontId="1" fillId="0" borderId="23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" fillId="0" borderId="28" xfId="57" applyFont="1" applyBorder="1" applyAlignment="1" applyProtection="1">
      <alignment horizontal="center" vertical="center"/>
      <protection/>
    </xf>
    <xf numFmtId="0" fontId="1" fillId="0" borderId="29" xfId="57" applyFont="1" applyBorder="1" applyAlignment="1" applyProtection="1">
      <alignment horizontal="center" vertical="center"/>
      <protection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6" fillId="0" borderId="0" xfId="59" applyFont="1" applyAlignment="1">
      <alignment horizontal="left" vertical="center"/>
      <protection/>
    </xf>
    <xf numFmtId="0" fontId="4" fillId="0" borderId="16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" sqref="I15"/>
    </sheetView>
  </sheetViews>
  <sheetFormatPr defaultColWidth="9.140625" defaultRowHeight="15"/>
  <cols>
    <col min="1" max="1" width="2.7109375" style="17" customWidth="1"/>
    <col min="2" max="2" width="20.57421875" style="17" customWidth="1"/>
    <col min="3" max="16" width="8.28125" style="17" customWidth="1"/>
    <col min="17" max="16384" width="9.140625" style="17" customWidth="1"/>
  </cols>
  <sheetData>
    <row r="1" spans="2:17" ht="18.75">
      <c r="B1" s="45" t="s">
        <v>51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6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6" ht="13.5" thickTop="1">
      <c r="B4" s="46" t="s">
        <v>1</v>
      </c>
      <c r="C4" s="43" t="s">
        <v>35</v>
      </c>
      <c r="D4" s="43" t="s">
        <v>36</v>
      </c>
      <c r="E4" s="43" t="s">
        <v>37</v>
      </c>
      <c r="F4" s="43" t="s">
        <v>38</v>
      </c>
      <c r="G4" s="43" t="s">
        <v>39</v>
      </c>
      <c r="H4" s="43" t="s">
        <v>40</v>
      </c>
      <c r="I4" s="43" t="s">
        <v>41</v>
      </c>
      <c r="J4" s="43" t="s">
        <v>42</v>
      </c>
      <c r="K4" s="43" t="s">
        <v>43</v>
      </c>
      <c r="L4" s="43" t="s">
        <v>44</v>
      </c>
      <c r="M4" s="43" t="s">
        <v>45</v>
      </c>
      <c r="N4" s="43" t="s">
        <v>46</v>
      </c>
      <c r="O4" s="43" t="s">
        <v>47</v>
      </c>
      <c r="P4" s="43" t="s">
        <v>48</v>
      </c>
    </row>
    <row r="5" spans="2:16" ht="13.5" thickBot="1">
      <c r="B5" s="4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9.5" customHeight="1" thickTop="1">
      <c r="B6" s="19" t="s">
        <v>2</v>
      </c>
      <c r="C6" s="20">
        <v>-3</v>
      </c>
      <c r="D6" s="21">
        <v>-22</v>
      </c>
      <c r="E6" s="21">
        <v>-4</v>
      </c>
      <c r="F6" s="21">
        <v>-2</v>
      </c>
      <c r="G6" s="21">
        <v>-4</v>
      </c>
      <c r="H6" s="21">
        <v>-3</v>
      </c>
      <c r="I6" s="21">
        <v>-2</v>
      </c>
      <c r="J6" s="21"/>
      <c r="K6" s="21">
        <v>-2</v>
      </c>
      <c r="L6" s="21">
        <v>-10</v>
      </c>
      <c r="M6" s="21">
        <v>-4</v>
      </c>
      <c r="N6" s="21">
        <v>-21</v>
      </c>
      <c r="O6" s="21">
        <v>-8</v>
      </c>
      <c r="P6" s="21">
        <v>-1</v>
      </c>
    </row>
    <row r="7" spans="2:16" ht="19.5" customHeight="1">
      <c r="B7" s="22" t="s">
        <v>3</v>
      </c>
      <c r="C7" s="23"/>
      <c r="D7" s="24"/>
      <c r="E7" s="24"/>
      <c r="F7" s="24"/>
      <c r="G7" s="24"/>
      <c r="H7" s="24">
        <v>-5</v>
      </c>
      <c r="I7" s="24">
        <v>-5</v>
      </c>
      <c r="J7" s="24"/>
      <c r="K7" s="24"/>
      <c r="L7" s="24">
        <v>-15</v>
      </c>
      <c r="M7" s="24">
        <v>-5</v>
      </c>
      <c r="N7" s="24">
        <v>-5</v>
      </c>
      <c r="O7" s="24">
        <v>-5</v>
      </c>
      <c r="P7" s="24"/>
    </row>
    <row r="8" spans="2:16" ht="19.5" customHeight="1">
      <c r="B8" s="25" t="s">
        <v>4</v>
      </c>
      <c r="C8" s="23">
        <v>-12</v>
      </c>
      <c r="D8" s="24">
        <v>-2</v>
      </c>
      <c r="E8" s="24"/>
      <c r="F8" s="24">
        <v>-22</v>
      </c>
      <c r="G8" s="24">
        <v>-14</v>
      </c>
      <c r="H8" s="24">
        <v>-18</v>
      </c>
      <c r="I8" s="24">
        <v>-6</v>
      </c>
      <c r="J8" s="24"/>
      <c r="K8" s="24">
        <v>-2</v>
      </c>
      <c r="L8" s="24">
        <v>-6</v>
      </c>
      <c r="M8" s="24">
        <v>-6</v>
      </c>
      <c r="N8" s="24">
        <v>-8</v>
      </c>
      <c r="O8" s="24"/>
      <c r="P8" s="24"/>
    </row>
    <row r="9" spans="2:16" ht="19.5" customHeight="1">
      <c r="B9" s="25" t="s">
        <v>5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2:16" ht="19.5" customHeight="1">
      <c r="B10" s="25" t="s">
        <v>6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16" ht="19.5" customHeight="1">
      <c r="B11" s="25" t="s">
        <v>7</v>
      </c>
      <c r="C11" s="23"/>
      <c r="D11" s="24"/>
      <c r="E11" s="24"/>
      <c r="F11" s="24"/>
      <c r="G11" s="24"/>
      <c r="H11" s="24">
        <v>-2</v>
      </c>
      <c r="I11" s="24"/>
      <c r="J11" s="24"/>
      <c r="K11" s="24"/>
      <c r="L11" s="24"/>
      <c r="M11" s="24"/>
      <c r="N11" s="24"/>
      <c r="O11" s="24"/>
      <c r="P11" s="24"/>
    </row>
    <row r="12" spans="2:16" ht="19.5" customHeight="1">
      <c r="B12" s="22" t="s">
        <v>8</v>
      </c>
      <c r="C12" s="23"/>
      <c r="D12" s="24"/>
      <c r="E12" s="24"/>
      <c r="F12" s="24">
        <v>-10</v>
      </c>
      <c r="G12" s="24"/>
      <c r="H12" s="24"/>
      <c r="I12" s="24"/>
      <c r="J12" s="24">
        <v>-2</v>
      </c>
      <c r="K12" s="24">
        <v>-10</v>
      </c>
      <c r="L12" s="24">
        <v>-5</v>
      </c>
      <c r="M12" s="24">
        <v>-5</v>
      </c>
      <c r="N12" s="24">
        <v>-7</v>
      </c>
      <c r="O12" s="24">
        <v>-15</v>
      </c>
      <c r="P12" s="24"/>
    </row>
    <row r="13" spans="2:16" ht="19.5" customHeight="1">
      <c r="B13" s="22" t="s">
        <v>20</v>
      </c>
      <c r="C13" s="23"/>
      <c r="D13" s="24"/>
      <c r="E13" s="24"/>
      <c r="F13" s="24"/>
      <c r="G13" s="24"/>
      <c r="H13" s="24"/>
      <c r="J13" s="24"/>
      <c r="K13" s="24">
        <v>-5</v>
      </c>
      <c r="L13" s="24">
        <v>-5</v>
      </c>
      <c r="M13" s="24"/>
      <c r="N13" s="24"/>
      <c r="O13" s="24"/>
      <c r="P13" s="24"/>
    </row>
    <row r="14" spans="2:16" ht="19.5" customHeight="1">
      <c r="B14" s="26" t="s">
        <v>29</v>
      </c>
      <c r="C14" s="23"/>
      <c r="D14" s="24">
        <v>-2</v>
      </c>
      <c r="E14" s="24"/>
      <c r="F14" s="24"/>
      <c r="G14" s="24">
        <v>-20</v>
      </c>
      <c r="H14" s="24">
        <v>-10</v>
      </c>
      <c r="I14" s="24">
        <v>-5</v>
      </c>
      <c r="J14" s="24"/>
      <c r="K14" s="24">
        <v>-2</v>
      </c>
      <c r="L14" s="24">
        <v>-22</v>
      </c>
      <c r="M14" s="24">
        <v>-4</v>
      </c>
      <c r="N14" s="24"/>
      <c r="O14" s="24"/>
      <c r="P14" s="24"/>
    </row>
    <row r="15" spans="2:16" ht="19.5" customHeight="1">
      <c r="B15" s="26" t="s">
        <v>30</v>
      </c>
      <c r="C15" s="23"/>
      <c r="D15" s="24"/>
      <c r="E15" s="24"/>
      <c r="F15" s="24"/>
      <c r="G15" s="24">
        <v>-5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2:16" ht="19.5" customHeight="1">
      <c r="B16" s="26" t="s">
        <v>32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9.5" customHeight="1">
      <c r="B17" s="26" t="s">
        <v>33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ht="19.5" customHeight="1">
      <c r="B18" s="27" t="s">
        <v>31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16" ht="19.5" customHeight="1" thickBot="1">
      <c r="B19" s="28" t="s">
        <v>34</v>
      </c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2:16" ht="19.5" customHeight="1" thickBot="1" thickTop="1">
      <c r="B20" s="31" t="s">
        <v>21</v>
      </c>
      <c r="C20" s="39">
        <f>100+SUM(C6:C19)</f>
        <v>85</v>
      </c>
      <c r="D20" s="39">
        <f aca="true" t="shared" si="0" ref="D20:P20">100+SUM(D6:D19)</f>
        <v>74</v>
      </c>
      <c r="E20" s="39">
        <f t="shared" si="0"/>
        <v>96</v>
      </c>
      <c r="F20" s="39">
        <f t="shared" si="0"/>
        <v>66</v>
      </c>
      <c r="G20" s="39">
        <f t="shared" si="0"/>
        <v>57</v>
      </c>
      <c r="H20" s="39">
        <f t="shared" si="0"/>
        <v>62</v>
      </c>
      <c r="I20" s="39">
        <f t="shared" si="0"/>
        <v>82</v>
      </c>
      <c r="J20" s="39">
        <f t="shared" si="0"/>
        <v>98</v>
      </c>
      <c r="K20" s="39">
        <f t="shared" si="0"/>
        <v>79</v>
      </c>
      <c r="L20" s="39">
        <f t="shared" si="0"/>
        <v>37</v>
      </c>
      <c r="M20" s="39">
        <f t="shared" si="0"/>
        <v>76</v>
      </c>
      <c r="N20" s="39">
        <f t="shared" si="0"/>
        <v>59</v>
      </c>
      <c r="O20" s="39">
        <f t="shared" si="0"/>
        <v>72</v>
      </c>
      <c r="P20" s="39">
        <f t="shared" si="0"/>
        <v>99</v>
      </c>
    </row>
    <row r="21" spans="2:16" ht="19.5" customHeight="1" thickTop="1">
      <c r="B21" s="19" t="s">
        <v>9</v>
      </c>
      <c r="C21" s="20"/>
      <c r="D21" s="21"/>
      <c r="E21" s="21"/>
      <c r="F21" s="21">
        <v>-5</v>
      </c>
      <c r="G21" s="21"/>
      <c r="H21" s="21"/>
      <c r="I21" s="21"/>
      <c r="J21" s="21"/>
      <c r="K21" s="21"/>
      <c r="L21" s="21"/>
      <c r="M21" s="21">
        <v>-5</v>
      </c>
      <c r="N21" s="21"/>
      <c r="O21" s="21"/>
      <c r="P21" s="21"/>
    </row>
    <row r="22" spans="2:16" ht="19.5" customHeight="1">
      <c r="B22" s="25" t="s">
        <v>10</v>
      </c>
      <c r="C22" s="23"/>
      <c r="D22" s="24"/>
      <c r="E22" s="24"/>
      <c r="F22" s="24"/>
      <c r="G22" s="24"/>
      <c r="H22" s="24">
        <v>-10</v>
      </c>
      <c r="I22" s="24"/>
      <c r="J22" s="24"/>
      <c r="K22" s="24"/>
      <c r="L22" s="24">
        <v>-5</v>
      </c>
      <c r="M22" s="24">
        <v>-5</v>
      </c>
      <c r="N22" s="24"/>
      <c r="O22" s="24"/>
      <c r="P22" s="24"/>
    </row>
    <row r="23" spans="2:16" ht="19.5" customHeight="1">
      <c r="B23" s="25" t="s">
        <v>11</v>
      </c>
      <c r="C23" s="23">
        <v>-20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ht="19.5" customHeight="1" thickBot="1">
      <c r="B24" s="33" t="s">
        <v>12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>
        <v>-20</v>
      </c>
      <c r="N24" s="30"/>
      <c r="O24" s="30"/>
      <c r="P24" s="30"/>
    </row>
    <row r="25" spans="2:16" ht="19.5" customHeight="1" thickBot="1" thickTop="1">
      <c r="B25" s="31" t="s">
        <v>22</v>
      </c>
      <c r="C25" s="39">
        <f>100+SUM(C21:C24)</f>
        <v>80</v>
      </c>
      <c r="D25" s="39">
        <f aca="true" t="shared" si="1" ref="D25:P25">100+SUM(D21:D24)</f>
        <v>100</v>
      </c>
      <c r="E25" s="39">
        <f t="shared" si="1"/>
        <v>100</v>
      </c>
      <c r="F25" s="39">
        <f t="shared" si="1"/>
        <v>95</v>
      </c>
      <c r="G25" s="39">
        <f t="shared" si="1"/>
        <v>100</v>
      </c>
      <c r="H25" s="39">
        <f t="shared" si="1"/>
        <v>90</v>
      </c>
      <c r="I25" s="39">
        <f t="shared" si="1"/>
        <v>100</v>
      </c>
      <c r="J25" s="39">
        <f t="shared" si="1"/>
        <v>100</v>
      </c>
      <c r="K25" s="39">
        <f t="shared" si="1"/>
        <v>100</v>
      </c>
      <c r="L25" s="39">
        <f t="shared" si="1"/>
        <v>95</v>
      </c>
      <c r="M25" s="39">
        <f t="shared" si="1"/>
        <v>70</v>
      </c>
      <c r="N25" s="39">
        <f t="shared" si="1"/>
        <v>100</v>
      </c>
      <c r="O25" s="39">
        <f t="shared" si="1"/>
        <v>100</v>
      </c>
      <c r="P25" s="39">
        <f t="shared" si="1"/>
        <v>100</v>
      </c>
    </row>
    <row r="26" spans="2:16" ht="19.5" customHeight="1" thickBot="1" thickTop="1">
      <c r="B26" s="34" t="s">
        <v>13</v>
      </c>
      <c r="C26" s="32"/>
      <c r="D26" s="35"/>
      <c r="E26" s="35"/>
      <c r="F26" s="35"/>
      <c r="G26" s="35"/>
      <c r="H26" s="35">
        <v>30</v>
      </c>
      <c r="I26" s="35"/>
      <c r="J26" s="35"/>
      <c r="K26" s="35">
        <v>30</v>
      </c>
      <c r="L26" s="35"/>
      <c r="M26" s="35"/>
      <c r="N26" s="35">
        <v>30</v>
      </c>
      <c r="O26" s="35">
        <v>15</v>
      </c>
      <c r="P26" s="35">
        <v>30</v>
      </c>
    </row>
    <row r="27" spans="2:16" ht="19.5" customHeight="1" thickBot="1" thickTop="1">
      <c r="B27" s="36" t="s">
        <v>49</v>
      </c>
      <c r="C27" s="40">
        <f>SUM(C20,C25)</f>
        <v>165</v>
      </c>
      <c r="D27" s="40">
        <f aca="true" t="shared" si="2" ref="D27:P27">SUM(D20,D25)</f>
        <v>174</v>
      </c>
      <c r="E27" s="40">
        <f t="shared" si="2"/>
        <v>196</v>
      </c>
      <c r="F27" s="40">
        <f t="shared" si="2"/>
        <v>161</v>
      </c>
      <c r="G27" s="40">
        <f t="shared" si="2"/>
        <v>157</v>
      </c>
      <c r="H27" s="40">
        <f t="shared" si="2"/>
        <v>152</v>
      </c>
      <c r="I27" s="40">
        <f t="shared" si="2"/>
        <v>182</v>
      </c>
      <c r="J27" s="40">
        <f t="shared" si="2"/>
        <v>198</v>
      </c>
      <c r="K27" s="40">
        <f t="shared" si="2"/>
        <v>179</v>
      </c>
      <c r="L27" s="40">
        <f t="shared" si="2"/>
        <v>132</v>
      </c>
      <c r="M27" s="40">
        <f t="shared" si="2"/>
        <v>146</v>
      </c>
      <c r="N27" s="40">
        <f t="shared" si="2"/>
        <v>159</v>
      </c>
      <c r="O27" s="40">
        <f t="shared" si="2"/>
        <v>172</v>
      </c>
      <c r="P27" s="40">
        <f t="shared" si="2"/>
        <v>199</v>
      </c>
    </row>
    <row r="28" spans="2:16" ht="19.5" customHeight="1" thickBot="1" thickTop="1">
      <c r="B28" s="31" t="s">
        <v>50</v>
      </c>
      <c r="C28" s="39">
        <f>SUM(C20,C25,C26)</f>
        <v>165</v>
      </c>
      <c r="D28" s="39">
        <f aca="true" t="shared" si="3" ref="D28:P28">SUM(D20,D25,D26)</f>
        <v>174</v>
      </c>
      <c r="E28" s="39">
        <f t="shared" si="3"/>
        <v>196</v>
      </c>
      <c r="F28" s="39">
        <f t="shared" si="3"/>
        <v>161</v>
      </c>
      <c r="G28" s="39">
        <f t="shared" si="3"/>
        <v>157</v>
      </c>
      <c r="H28" s="39">
        <f t="shared" si="3"/>
        <v>182</v>
      </c>
      <c r="I28" s="39">
        <f t="shared" si="3"/>
        <v>182</v>
      </c>
      <c r="J28" s="39">
        <f t="shared" si="3"/>
        <v>198</v>
      </c>
      <c r="K28" s="39">
        <f t="shared" si="3"/>
        <v>209</v>
      </c>
      <c r="L28" s="39">
        <f t="shared" si="3"/>
        <v>132</v>
      </c>
      <c r="M28" s="39">
        <f t="shared" si="3"/>
        <v>146</v>
      </c>
      <c r="N28" s="39">
        <f t="shared" si="3"/>
        <v>189</v>
      </c>
      <c r="O28" s="39">
        <f t="shared" si="3"/>
        <v>187</v>
      </c>
      <c r="P28" s="39">
        <f t="shared" si="3"/>
        <v>229</v>
      </c>
    </row>
    <row r="29" spans="2:16" ht="19.5" customHeight="1" thickTop="1">
      <c r="B29" s="37" t="s">
        <v>14</v>
      </c>
      <c r="C29" s="41">
        <f>RANK(C27,$C$27:$P$27)</f>
        <v>8</v>
      </c>
      <c r="D29" s="41">
        <f aca="true" t="shared" si="4" ref="D29:P29">RANK(D27,$C$27:$P$27)</f>
        <v>6</v>
      </c>
      <c r="E29" s="41">
        <f t="shared" si="4"/>
        <v>3</v>
      </c>
      <c r="F29" s="41">
        <f t="shared" si="4"/>
        <v>9</v>
      </c>
      <c r="G29" s="41">
        <f t="shared" si="4"/>
        <v>11</v>
      </c>
      <c r="H29" s="41">
        <f t="shared" si="4"/>
        <v>12</v>
      </c>
      <c r="I29" s="41">
        <f t="shared" si="4"/>
        <v>4</v>
      </c>
      <c r="J29" s="41">
        <f t="shared" si="4"/>
        <v>2</v>
      </c>
      <c r="K29" s="41">
        <f t="shared" si="4"/>
        <v>5</v>
      </c>
      <c r="L29" s="41">
        <f t="shared" si="4"/>
        <v>14</v>
      </c>
      <c r="M29" s="41">
        <f t="shared" si="4"/>
        <v>13</v>
      </c>
      <c r="N29" s="41">
        <f t="shared" si="4"/>
        <v>10</v>
      </c>
      <c r="O29" s="41">
        <f t="shared" si="4"/>
        <v>7</v>
      </c>
      <c r="P29" s="41">
        <f t="shared" si="4"/>
        <v>1</v>
      </c>
    </row>
    <row r="30" spans="2:16" ht="19.5" customHeight="1" thickBot="1">
      <c r="B30" s="38" t="s">
        <v>15</v>
      </c>
      <c r="C30" s="42" t="str">
        <f>HLOOKUP(C28,'Bảng qui định xếp loại'!$A$3:$E$4,2,1)</f>
        <v>Yếu</v>
      </c>
      <c r="D30" s="42" t="str">
        <f>HLOOKUP(D28,'Bảng qui định xếp loại'!$A$3:$E$4,2,1)</f>
        <v>Yếu</v>
      </c>
      <c r="E30" s="42" t="str">
        <f>HLOOKUP(E28,'Bảng qui định xếp loại'!$A$3:$E$4,2,1)</f>
        <v>Tốt</v>
      </c>
      <c r="F30" s="42" t="str">
        <f>HLOOKUP(F28,'Bảng qui định xếp loại'!$A$3:$E$4,2,1)</f>
        <v>Yếu</v>
      </c>
      <c r="G30" s="42" t="str">
        <f>HLOOKUP(G28,'Bảng qui định xếp loại'!$A$3:$E$4,2,1)</f>
        <v>Yếu</v>
      </c>
      <c r="H30" s="42" t="str">
        <f>HLOOKUP(H28,'Bảng qui định xếp loại'!$A$3:$E$4,2,1)</f>
        <v>Yếu</v>
      </c>
      <c r="I30" s="42" t="str">
        <f>HLOOKUP(I28,'Bảng qui định xếp loại'!$A$3:$E$4,2,1)</f>
        <v>Yếu</v>
      </c>
      <c r="J30" s="42" t="str">
        <f>HLOOKUP(J28,'Bảng qui định xếp loại'!$A$3:$E$4,2,1)</f>
        <v>Tốt</v>
      </c>
      <c r="K30" s="42" t="str">
        <f>HLOOKUP(K28,'Bảng qui định xếp loại'!$A$3:$E$4,2,1)</f>
        <v>Tốt</v>
      </c>
      <c r="L30" s="42" t="str">
        <f>HLOOKUP(L28,'Bảng qui định xếp loại'!$A$3:$E$4,2,1)</f>
        <v>Yếu</v>
      </c>
      <c r="M30" s="42" t="str">
        <f>HLOOKUP(M28,'Bảng qui định xếp loại'!$A$3:$E$4,2,1)</f>
        <v>Yếu</v>
      </c>
      <c r="N30" s="42" t="str">
        <f>HLOOKUP(N28,'Bảng qui định xếp loại'!$A$3:$E$4,2,1)</f>
        <v>TB</v>
      </c>
      <c r="O30" s="42" t="str">
        <f>HLOOKUP(O28,'Bảng qui định xếp loại'!$A$3:$E$4,2,1)</f>
        <v>TB</v>
      </c>
      <c r="P30" s="42" t="str">
        <f>HLOOKUP(P28,'Bảng qui định xếp loại'!$A$3:$E$4,2,1)</f>
        <v>Tốt</v>
      </c>
    </row>
    <row r="31" spans="2:16" ht="13.5" thickTop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</sheetData>
  <sheetProtection password="DF96" sheet="1"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8" sqref="C18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0.57421875" style="5" customWidth="1"/>
    <col min="4" max="16384" width="9.140625" style="5" customWidth="1"/>
  </cols>
  <sheetData>
    <row r="1" spans="2:17" ht="18.75">
      <c r="B1" s="49" t="s">
        <v>63</v>
      </c>
      <c r="C1" s="4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50" t="s">
        <v>35</v>
      </c>
      <c r="C5" s="14" t="s">
        <v>54</v>
      </c>
    </row>
    <row r="6" spans="2:3" ht="18" customHeight="1">
      <c r="B6" s="51"/>
      <c r="C6" s="9" t="s">
        <v>52</v>
      </c>
    </row>
    <row r="7" spans="2:3" ht="18" customHeight="1">
      <c r="B7" s="50" t="s">
        <v>36</v>
      </c>
      <c r="C7" s="12" t="s">
        <v>73</v>
      </c>
    </row>
    <row r="8" spans="2:3" ht="18" customHeight="1">
      <c r="B8" s="51"/>
      <c r="C8" s="9"/>
    </row>
    <row r="9" spans="2:3" ht="18" customHeight="1">
      <c r="B9" s="50" t="s">
        <v>37</v>
      </c>
      <c r="C9" s="13" t="s">
        <v>55</v>
      </c>
    </row>
    <row r="10" spans="2:3" ht="18" customHeight="1">
      <c r="B10" s="51"/>
      <c r="C10" s="9"/>
    </row>
    <row r="11" spans="2:3" ht="18" customHeight="1">
      <c r="B11" s="50" t="s">
        <v>38</v>
      </c>
      <c r="C11" s="8" t="s">
        <v>53</v>
      </c>
    </row>
    <row r="12" spans="2:3" ht="18" customHeight="1">
      <c r="B12" s="51"/>
      <c r="C12" s="9"/>
    </row>
    <row r="13" spans="2:3" ht="18" customHeight="1">
      <c r="B13" s="50" t="s">
        <v>39</v>
      </c>
      <c r="C13" s="8" t="s">
        <v>72</v>
      </c>
    </row>
    <row r="14" spans="2:3" ht="18" customHeight="1">
      <c r="B14" s="51"/>
      <c r="C14" s="9" t="s">
        <v>71</v>
      </c>
    </row>
    <row r="15" spans="2:3" ht="18" customHeight="1">
      <c r="B15" s="50" t="s">
        <v>40</v>
      </c>
      <c r="C15" s="8" t="s">
        <v>65</v>
      </c>
    </row>
    <row r="16" spans="2:3" ht="18" customHeight="1">
      <c r="B16" s="51"/>
      <c r="C16" s="9" t="s">
        <v>56</v>
      </c>
    </row>
    <row r="17" spans="2:3" ht="18" customHeight="1">
      <c r="B17" s="50" t="s">
        <v>41</v>
      </c>
      <c r="C17" s="8" t="s">
        <v>66</v>
      </c>
    </row>
    <row r="18" spans="2:3" ht="18" customHeight="1">
      <c r="B18" s="51"/>
      <c r="C18" s="9" t="s">
        <v>75</v>
      </c>
    </row>
    <row r="19" spans="2:3" ht="18" customHeight="1">
      <c r="B19" s="50" t="s">
        <v>42</v>
      </c>
      <c r="C19" s="8" t="s">
        <v>57</v>
      </c>
    </row>
    <row r="20" spans="2:3" ht="18" customHeight="1">
      <c r="B20" s="51"/>
      <c r="C20" s="9"/>
    </row>
    <row r="21" spans="2:3" ht="18" customHeight="1">
      <c r="B21" s="50" t="s">
        <v>43</v>
      </c>
      <c r="C21" s="8" t="s">
        <v>69</v>
      </c>
    </row>
    <row r="22" spans="2:3" ht="18" customHeight="1">
      <c r="B22" s="51"/>
      <c r="C22" s="9"/>
    </row>
    <row r="23" spans="2:3" ht="18" customHeight="1">
      <c r="B23" s="50" t="s">
        <v>44</v>
      </c>
      <c r="C23" s="8" t="s">
        <v>62</v>
      </c>
    </row>
    <row r="24" spans="2:3" ht="18" customHeight="1">
      <c r="B24" s="51"/>
      <c r="C24" s="9" t="s">
        <v>70</v>
      </c>
    </row>
    <row r="25" spans="2:3" ht="18" customHeight="1">
      <c r="B25" s="50" t="s">
        <v>45</v>
      </c>
      <c r="C25" s="8" t="s">
        <v>58</v>
      </c>
    </row>
    <row r="26" spans="2:3" ht="18" customHeight="1">
      <c r="B26" s="51"/>
      <c r="C26" s="9" t="s">
        <v>59</v>
      </c>
    </row>
    <row r="27" spans="2:3" ht="18" customHeight="1">
      <c r="B27" s="50" t="s">
        <v>46</v>
      </c>
      <c r="C27" s="14" t="s">
        <v>67</v>
      </c>
    </row>
    <row r="28" spans="2:3" ht="18" customHeight="1">
      <c r="B28" s="51"/>
      <c r="C28" s="15" t="s">
        <v>68</v>
      </c>
    </row>
    <row r="29" spans="2:3" ht="18" customHeight="1">
      <c r="B29" s="50" t="s">
        <v>47</v>
      </c>
      <c r="C29" s="8" t="s">
        <v>60</v>
      </c>
    </row>
    <row r="30" spans="2:3" ht="18" customHeight="1">
      <c r="B30" s="51"/>
      <c r="C30" s="9" t="s">
        <v>74</v>
      </c>
    </row>
    <row r="31" spans="2:3" ht="18" customHeight="1">
      <c r="B31" s="52" t="s">
        <v>48</v>
      </c>
      <c r="C31" s="8" t="s">
        <v>61</v>
      </c>
    </row>
    <row r="32" spans="2:3" ht="18" customHeight="1" thickBot="1">
      <c r="B32" s="53"/>
      <c r="C32" s="11" t="s">
        <v>64</v>
      </c>
    </row>
    <row r="33" ht="15.75" thickTop="1"/>
  </sheetData>
  <sheetProtection/>
  <mergeCells count="16">
    <mergeCell ref="B17:B18"/>
    <mergeCell ref="B2:C2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23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2016-10-03T08:40:52Z</cp:lastPrinted>
  <dcterms:created xsi:type="dcterms:W3CDTF">2013-08-24T15:42:38Z</dcterms:created>
  <dcterms:modified xsi:type="dcterms:W3CDTF">2016-10-10T01:52:44Z</dcterms:modified>
  <cp:category/>
  <cp:version/>
  <cp:contentType/>
  <cp:contentStatus/>
</cp:coreProperties>
</file>