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<sst xmlns="http://schemas.openxmlformats.org/spreadsheetml/2006/main" count="96" uniqueCount="78">
  <si>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</si>
  <si>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</si>
  <si>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</si>
  <si>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</si>
  <si>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</si>
  <si>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</si>
  <si>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</si>
  <si>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</si>
  <si>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</si>
  <si>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</si>
  <si>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</si>
  <si>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</si>
  <si>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</si>
  <si>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</si>
  <si>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</si>
  <si>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</si>
  <si>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</si>
  <si>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</si>
  <si>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</si>
  <si>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</si>
  <si>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</si>
  <si>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</si>
  <si>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</si>
  <si>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</si>
  <si>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</si>
  <si>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</si>
  <si>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</si>
  <si>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</si>
  <si>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</si>
  <si>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</si>
  <si>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</si>
  <si>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</si>
  <si>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</si>
  <si>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</si>
  <si>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</si>
  <si>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</si>
  <si>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</si>
  <si>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</si>
  <si>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</si>
  <si>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</si>
  <si>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</si>
  <si>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</si>
  <si>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</si>
  <si>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</si>
  <si>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</si>
  <si>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</si>
  <si>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</si>
  <si>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</si>
  <si>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</si>
  <si>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</si>
  <si>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</si>
  <si>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TUẦN THỨ: 9 - TỪ: 17/10/2016 ĐẾN 23/10/2016                        LỚP TRỰC: 10C9 - GVCN: Hoàng Thị Kim Oanh</t>
  </si>
  <si>
    <t>TUẦN THỨ: 9 - TỪ: 17/10/2016 ĐẾN 23/10/2016                                        LỚP TRỰC: 10C9 - GVCN: Hoàng Thị Kim Oanh</t>
  </si>
  <si>
    <t>T7: Quang Huy ko đeo thẻ HS + ko đóng thùng.</t>
  </si>
  <si>
    <t xml:space="preserve">T2: Nga ko mặc áo dài; Huyền làm việc riêng trong giờ Văn, Phước nói chuyện vui vẻ trong giờ GDCD, 1giờ C môn Toán (Vy, Y Vũ, Uyên, Trúc, Sang, Quỳnh, … 22 em không </t>
  </si>
  <si>
    <t>T3: Vắng 1P (H Ngân Niê); T4 vắng 1P (Đăng Huy); T5: 1P (Kim Thúy); T7: 1P (H Ngân Niê), Thế Anh đi học muộn, 1 giờ B môn Anh (lớp bài cũ yếu)</t>
  </si>
  <si>
    <t>T3: 1P; Phong ko nghiêm túc trong giờ Toán; 3HS ra ngoài chưa ý thức trong giờ CN; T7: 2P (Thúy, Phương)</t>
  </si>
  <si>
    <t>T2: 2 bạn đeo thẻ ko nghiêm túc (Sang, Tường); T3: 4P (Long Nhật,…); 1KP (Hữu Nam); 4 HS ko đúng đồng phục trong giờ QP; T4: 1P (Tường); SH ồn; T5: 3P (Nam, Hùng,</t>
  </si>
  <si>
    <t>T2: 1( (Hương); T5:V1P (Hưng); T6: 2KP; Nhiều HS trống đánh ko vào lớp ngồi trên lan can (Trừ 15 điểm); 5 HS ko đúng đồng phục giờ GDQP,</t>
  </si>
  <si>
    <t xml:space="preserve">T3: 1P; T7: SH ồn; </t>
  </si>
  <si>
    <t>Tổ chức 20/10 đổ bánh kem lên bàn + sàn nhà nhưng không dọn (Trừ 10 điểm); Thưởng 30 điểm lđ.</t>
  </si>
  <si>
    <t>trong lớp); T6: Cờ đỏ đi trực muộn (Trừ 5 điểm); Thưởng 30 điểm lđ.</t>
  </si>
  <si>
    <t>T6: Cờ đỏ đi trực muộn (Trừ 5 điểm); T7: Nhật Yến ko đeo thẻ HS + ko đóng thùng; Thưởng 30 điểm lđ.</t>
  </si>
  <si>
    <t>T7: Cao Duy Quang không đeo thẻ HS + đi dép lê; Thưởng 30 điểm lđ.</t>
  </si>
  <si>
    <t>Thưởng 30 điểm lđ.</t>
  </si>
  <si>
    <t>T2: 1P; T4: 1P; T6: 1giờ B môn Sử (Nhung 0, Yến 0); 02 không mặc đúng đồng phục giờ QP;</t>
  </si>
  <si>
    <t>T7: Phi Long đi dép lê; Thưởng 30 điểm quét sân trường; Thưởng 30 điểm lđ.</t>
  </si>
  <si>
    <t>Lương); SH ồn; T6: Vinh đi muộn; Ngọc Linh ko đồng phục; trực nhật bẩn; T7:  1P (Quyên); Nam ra ngoài trong giờ SH 15'; 1 giờ B Anh (Huy Hoàng 0, M Hoàng 0, Thúy 2); Thưởng 60 điểm lđ.</t>
  </si>
  <si>
    <t>T7: Hưng ra ngoài trong giờ SH 15'; Thưởng 30 điểm lđ.</t>
  </si>
  <si>
    <t>trực nhật bẩn; Thưởng 30 điểm lđ.</t>
  </si>
  <si>
    <t xml:space="preserve">T2: 2P (Tình, Huệ); T3: 1P (Ngọc);T4: 1P (Quỳnh); T7: Vinh ko đúng đồng phục. </t>
  </si>
  <si>
    <t>T3: 1P (Thiện); Phúc ko nghiêm túc giờ Tin; T7:Trang ko làm BT ngồi nói chuyện trong giờ Toán; Thủy, Nga ngủ trong lớp;</t>
  </si>
  <si>
    <t>T3: 1P; 1KP;T4:V1P (Hưng); T5: 1KP; T6: 1P (Trong); 1KP (Giang); T7: 1P (Hưng); Hưng, Hải, Dũng nói chuyện trong giờ Toán;</t>
  </si>
  <si>
    <t xml:space="preserve">T2: 1P (Y-Ruen); T3: 1P (Phúc); 2KP (Trường, Dũng); T4: 3 bạn ko đồng phục; T5: 2P (Hoàng, Hoàng Anh); T6:  5P; T7: 2P (Mạnh Hoàng, Hoàng Anh); lớp ồn; </t>
  </si>
  <si>
    <t>-</t>
  </si>
  <si>
    <t xml:space="preserve">T4: 1P (Như Quỳnh) ; T6: 1P (Như Quỳnh); T7: 1P (Thu); </t>
  </si>
  <si>
    <t xml:space="preserve">làm BT); T7:  1 giờ C môn Vật lí (Trường Phước ngủ trong lớp. Vô lễ); Thưởng 30 điểm lđ.                           </t>
  </si>
  <si>
    <t xml:space="preserve">T3: Lớp ồn (Đức); T4: Lân ko mặc áo TD; SH lộn xộn; T6: 2P (Linh, Linh); T7: 1P (Hoàng); trực nhật muộn; lớp ồn; 1 giờ C môn CD (Đạt, Đào nói chuyện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</si>
</sst>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1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6" fillId="0" borderId="0" xfId="59" applyFont="1" applyAlignment="1">
      <alignment vertical="center"/>
      <protection/>
    </xf>
    <xf numFmtId="0" fontId="11" fillId="0" borderId="15" xfId="0" applyFont="1" applyBorder="1" applyAlignment="1">
      <alignment vertical="center"/>
    </xf>
    <xf numFmtId="0" fontId="5" fillId="0" borderId="15" xfId="59" applyFont="1" applyBorder="1" applyAlignment="1">
      <alignment horizontal="left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14" xfId="57" applyFont="1" applyBorder="1" applyAlignment="1" applyProtection="1">
      <alignment horizontal="left" vertical="center"/>
      <protection locked="0"/>
    </xf>
    <xf numFmtId="0" fontId="1" fillId="0" borderId="16" xfId="57" applyFont="1" applyBorder="1" applyAlignment="1" applyProtection="1">
      <alignment horizontal="center" vertical="center"/>
      <protection locked="0"/>
    </xf>
    <xf numFmtId="0" fontId="1" fillId="0" borderId="17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 wrapText="1"/>
      <protection locked="0"/>
    </xf>
    <xf numFmtId="0" fontId="1" fillId="0" borderId="19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10" fillId="0" borderId="13" xfId="57" applyFont="1" applyBorder="1" applyAlignment="1" applyProtection="1">
      <alignment horizontal="left" vertical="center"/>
      <protection locked="0"/>
    </xf>
    <xf numFmtId="0" fontId="1" fillId="0" borderId="20" xfId="57" applyFont="1" applyBorder="1" applyAlignment="1" applyProtection="1">
      <alignment horizontal="center" vertical="center"/>
      <protection locked="0"/>
    </xf>
    <xf numFmtId="0" fontId="1" fillId="0" borderId="21" xfId="57" applyFont="1" applyBorder="1" applyAlignment="1" applyProtection="1">
      <alignment horizontal="center" vertical="center"/>
      <protection locked="0"/>
    </xf>
    <xf numFmtId="0" fontId="2" fillId="0" borderId="11" xfId="57" applyFont="1" applyBorder="1" applyAlignment="1" applyProtection="1">
      <alignment horizontal="left" vertical="center" wrapText="1"/>
      <protection locked="0"/>
    </xf>
    <xf numFmtId="0" fontId="1" fillId="0" borderId="13" xfId="57" applyFont="1" applyBorder="1" applyAlignment="1" applyProtection="1">
      <alignment horizontal="left" vertical="center"/>
      <protection locked="0"/>
    </xf>
    <xf numFmtId="0" fontId="2" fillId="0" borderId="11" xfId="57" applyFont="1" applyBorder="1" applyAlignment="1" applyProtection="1">
      <alignment horizontal="left" vertical="center"/>
      <protection locked="0"/>
    </xf>
    <xf numFmtId="0" fontId="2" fillId="0" borderId="15" xfId="57" applyFont="1" applyBorder="1" applyAlignment="1" applyProtection="1">
      <alignment horizontal="left" vertical="center"/>
      <protection locked="0"/>
    </xf>
    <xf numFmtId="0" fontId="2" fillId="0" borderId="22" xfId="57" applyFont="1" applyBorder="1" applyAlignment="1" applyProtection="1">
      <alignment horizontal="left" vertical="center"/>
      <protection locked="0"/>
    </xf>
    <xf numFmtId="0" fontId="2" fillId="0" borderId="23" xfId="57" applyFont="1" applyBorder="1" applyAlignment="1" applyProtection="1">
      <alignment horizontal="left" vertical="center"/>
      <protection locked="0"/>
    </xf>
    <xf numFmtId="0" fontId="1" fillId="0" borderId="24" xfId="57" applyFont="1" applyBorder="1" applyAlignment="1" applyProtection="1">
      <alignment horizontal="center" vertical="center"/>
      <protection/>
    </xf>
    <xf numFmtId="0" fontId="1" fillId="0" borderId="25" xfId="57" applyFont="1" applyBorder="1" applyAlignment="1" applyProtection="1">
      <alignment horizontal="center" vertical="center"/>
      <protection/>
    </xf>
    <xf numFmtId="0" fontId="1" fillId="0" borderId="26" xfId="57" applyFont="1" applyBorder="1" applyAlignment="1" applyProtection="1">
      <alignment horizontal="center" vertical="center"/>
      <protection/>
    </xf>
    <xf numFmtId="0" fontId="1" fillId="0" borderId="27" xfId="57" applyFont="1" applyBorder="1" applyAlignment="1" applyProtection="1">
      <alignment horizontal="center" vertical="center"/>
      <protection/>
    </xf>
    <xf numFmtId="0" fontId="1" fillId="0" borderId="24" xfId="57" applyFont="1" applyBorder="1" applyAlignment="1" applyProtection="1">
      <alignment horizontal="center" vertical="center"/>
      <protection locked="0"/>
    </xf>
    <xf numFmtId="0" fontId="1" fillId="0" borderId="28" xfId="57" applyFont="1" applyBorder="1" applyAlignment="1" applyProtection="1">
      <alignment horizontal="center" vertical="center"/>
      <protection locked="0"/>
    </xf>
    <xf numFmtId="0" fontId="5" fillId="0" borderId="13" xfId="59" applyFont="1" applyBorder="1" applyAlignment="1">
      <alignment horizontal="left" wrapText="1"/>
      <protection/>
    </xf>
    <xf numFmtId="0" fontId="5" fillId="0" borderId="14" xfId="59" applyFont="1" applyBorder="1" applyAlignment="1">
      <alignment horizontal="left"/>
      <protection/>
    </xf>
    <xf numFmtId="0" fontId="12" fillId="0" borderId="14" xfId="59" applyFont="1" applyBorder="1" applyAlignment="1">
      <alignment horizontal="left" vertical="center"/>
      <protection/>
    </xf>
    <xf numFmtId="0" fontId="5" fillId="0" borderId="29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horizontal="left" vertical="center"/>
      <protection locked="0"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2" fillId="0" borderId="32" xfId="57" applyFont="1" applyBorder="1" applyAlignment="1" applyProtection="1">
      <alignment wrapText="1"/>
      <protection locked="0"/>
    </xf>
    <xf numFmtId="0" fontId="2" fillId="0" borderId="33" xfId="57" applyFont="1" applyBorder="1" applyAlignment="1" applyProtection="1">
      <alignment wrapText="1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4" fillId="0" borderId="15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left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29" xfId="59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name val="Cambria"/>
        <color rgb="FFFF0000"/>
      </font>
      <fill>
        <patternFill>
          <bgColor rgb="FF00B050"/>
        </patternFill>
      </fill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0" sqref="F10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5" t="s">
        <v>51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4"/>
    </row>
    <row r="2" spans="2:16" ht="18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8" t="s">
        <v>1</v>
      </c>
      <c r="C4" s="46" t="s">
        <v>35</v>
      </c>
      <c r="D4" s="46" t="s">
        <v>36</v>
      </c>
      <c r="E4" s="46" t="s">
        <v>37</v>
      </c>
      <c r="F4" s="46" t="s">
        <v>38</v>
      </c>
      <c r="G4" s="46" t="s">
        <v>39</v>
      </c>
      <c r="H4" s="46" t="s">
        <v>40</v>
      </c>
      <c r="I4" s="46" t="s">
        <v>41</v>
      </c>
      <c r="J4" s="46" t="s">
        <v>42</v>
      </c>
      <c r="K4" s="46" t="s">
        <v>43</v>
      </c>
      <c r="L4" s="46" t="s">
        <v>44</v>
      </c>
      <c r="M4" s="46" t="s">
        <v>45</v>
      </c>
      <c r="N4" s="46" t="s">
        <v>46</v>
      </c>
      <c r="O4" s="46" t="s">
        <v>47</v>
      </c>
      <c r="P4" s="46" t="s">
        <v>48</v>
      </c>
    </row>
    <row r="5" spans="2:16" ht="13.5" thickBot="1"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16" ht="19.5" customHeight="1" thickTop="1">
      <c r="B6" s="17" t="s">
        <v>2</v>
      </c>
      <c r="C6" s="18"/>
      <c r="D6" s="19">
        <v>-6</v>
      </c>
      <c r="E6" s="19">
        <v>-3</v>
      </c>
      <c r="F6" s="19">
        <v>-3</v>
      </c>
      <c r="G6" s="19">
        <v>-4</v>
      </c>
      <c r="H6" s="19">
        <v>-1</v>
      </c>
      <c r="I6" s="19">
        <v>-3</v>
      </c>
      <c r="J6" s="19"/>
      <c r="K6" s="19">
        <v>-2</v>
      </c>
      <c r="L6" s="19">
        <v>-16</v>
      </c>
      <c r="M6" s="19">
        <v>-19</v>
      </c>
      <c r="N6" s="19">
        <v>-21</v>
      </c>
      <c r="O6" s="19">
        <v>-12</v>
      </c>
      <c r="P6" s="19">
        <v>-1</v>
      </c>
    </row>
    <row r="7" spans="2:16" ht="19.5" customHeight="1">
      <c r="B7" s="20" t="s">
        <v>3</v>
      </c>
      <c r="C7" s="21"/>
      <c r="D7" s="22">
        <v>-10</v>
      </c>
      <c r="E7" s="22"/>
      <c r="F7" s="22">
        <v>-5</v>
      </c>
      <c r="G7" s="22"/>
      <c r="H7" s="22"/>
      <c r="I7" s="22"/>
      <c r="J7" s="22"/>
      <c r="K7" s="22"/>
      <c r="L7" s="22">
        <v>-5</v>
      </c>
      <c r="M7" s="22"/>
      <c r="N7" s="22">
        <v>-5</v>
      </c>
      <c r="O7" s="22"/>
      <c r="P7" s="22"/>
    </row>
    <row r="8" spans="2:16" ht="19.5" customHeight="1">
      <c r="B8" s="23" t="s">
        <v>4</v>
      </c>
      <c r="C8" s="21">
        <v>-2</v>
      </c>
      <c r="D8" s="22"/>
      <c r="E8" s="22"/>
      <c r="F8" s="22">
        <v>-2</v>
      </c>
      <c r="G8" s="22">
        <v>-4</v>
      </c>
      <c r="H8" s="22"/>
      <c r="I8" s="22"/>
      <c r="J8" s="22">
        <v>-2</v>
      </c>
      <c r="K8" s="22">
        <v>-4</v>
      </c>
      <c r="L8" s="22">
        <v>-10</v>
      </c>
      <c r="M8" s="22"/>
      <c r="N8" s="22">
        <v>-6</v>
      </c>
      <c r="O8" s="22">
        <v>-10</v>
      </c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/>
      <c r="G10" s="22">
        <v>-2</v>
      </c>
      <c r="H10" s="22">
        <v>-2</v>
      </c>
      <c r="I10" s="22"/>
      <c r="J10" s="22">
        <v>-2</v>
      </c>
      <c r="K10" s="22"/>
      <c r="L10" s="22">
        <v>-4</v>
      </c>
      <c r="M10" s="22"/>
      <c r="N10" s="22"/>
      <c r="O10" s="22"/>
      <c r="P10" s="22"/>
    </row>
    <row r="11" spans="2:16" ht="19.5" customHeight="1">
      <c r="B11" s="23" t="s">
        <v>7</v>
      </c>
      <c r="C11" s="21"/>
      <c r="D11" s="22"/>
      <c r="E11" s="22"/>
      <c r="F11" s="22"/>
      <c r="G11" s="22"/>
      <c r="H11" s="22">
        <v>-2</v>
      </c>
      <c r="I11" s="22"/>
      <c r="J11" s="22"/>
      <c r="K11" s="22">
        <v>-2</v>
      </c>
      <c r="L11" s="22"/>
      <c r="M11" s="22"/>
      <c r="N11" s="22"/>
      <c r="O11" s="22"/>
      <c r="P11" s="22"/>
    </row>
    <row r="12" spans="2:16" ht="19.5" customHeight="1">
      <c r="B12" s="20" t="s">
        <v>8</v>
      </c>
      <c r="C12" s="21"/>
      <c r="D12" s="22"/>
      <c r="E12" s="22"/>
      <c r="F12" s="22">
        <v>-15</v>
      </c>
      <c r="G12" s="22"/>
      <c r="H12" s="22"/>
      <c r="I12" s="22"/>
      <c r="J12" s="22"/>
      <c r="K12" s="22"/>
      <c r="L12" s="22">
        <v>-12</v>
      </c>
      <c r="M12" s="22">
        <v>-2</v>
      </c>
      <c r="N12" s="22">
        <v>-5</v>
      </c>
      <c r="O12" s="22">
        <v>-15</v>
      </c>
      <c r="P12" s="22">
        <v>-5</v>
      </c>
    </row>
    <row r="13" spans="2:16" ht="19.5" customHeight="1">
      <c r="B13" s="20" t="s">
        <v>20</v>
      </c>
      <c r="C13" s="21"/>
      <c r="D13" s="22"/>
      <c r="E13" s="22"/>
      <c r="F13" s="22"/>
      <c r="G13" s="22"/>
      <c r="H13" s="22"/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29</v>
      </c>
      <c r="C14" s="21">
        <v>-4</v>
      </c>
      <c r="D14" s="22"/>
      <c r="E14" s="22"/>
      <c r="F14" s="22">
        <v>-5</v>
      </c>
      <c r="G14" s="22">
        <v>-5</v>
      </c>
      <c r="H14" s="22">
        <v>-8</v>
      </c>
      <c r="I14" s="22">
        <v>-8</v>
      </c>
      <c r="J14" s="22"/>
      <c r="K14" s="22"/>
      <c r="L14" s="22"/>
      <c r="M14" s="22">
        <v>-6</v>
      </c>
      <c r="N14" s="22"/>
      <c r="O14" s="22"/>
      <c r="P14" s="22"/>
    </row>
    <row r="15" spans="2:16" ht="19.5" customHeight="1">
      <c r="B15" s="24" t="s">
        <v>30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2:16" ht="19.5" customHeight="1">
      <c r="B16" s="24" t="s">
        <v>32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33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31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34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21</v>
      </c>
      <c r="C20" s="35">
        <f>100+SUM(C6:C19)</f>
        <v>94</v>
      </c>
      <c r="D20" s="35">
        <f aca="true" t="shared" si="0" ref="D20:P20">100+SUM(D6:D19)</f>
        <v>84</v>
      </c>
      <c r="E20" s="35">
        <f t="shared" si="0"/>
        <v>97</v>
      </c>
      <c r="F20" s="35">
        <f t="shared" si="0"/>
        <v>70</v>
      </c>
      <c r="G20" s="35">
        <f t="shared" si="0"/>
        <v>85</v>
      </c>
      <c r="H20" s="35">
        <f t="shared" si="0"/>
        <v>87</v>
      </c>
      <c r="I20" s="35">
        <f t="shared" si="0"/>
        <v>89</v>
      </c>
      <c r="J20" s="35">
        <f t="shared" si="0"/>
        <v>96</v>
      </c>
      <c r="K20" s="35">
        <f t="shared" si="0"/>
        <v>92</v>
      </c>
      <c r="L20" s="35">
        <f t="shared" si="0"/>
        <v>53</v>
      </c>
      <c r="M20" s="35">
        <f t="shared" si="0"/>
        <v>73</v>
      </c>
      <c r="N20" s="35">
        <f t="shared" si="0"/>
        <v>63</v>
      </c>
      <c r="O20" s="35">
        <f t="shared" si="0"/>
        <v>63</v>
      </c>
      <c r="P20" s="35">
        <f t="shared" si="0"/>
        <v>94</v>
      </c>
    </row>
    <row r="21" spans="2:16" ht="19.5" customHeight="1" thickTop="1">
      <c r="B21" s="17" t="s">
        <v>9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9.5" customHeight="1">
      <c r="B22" s="23" t="s">
        <v>10</v>
      </c>
      <c r="C22" s="21"/>
      <c r="D22" s="22">
        <v>-5</v>
      </c>
      <c r="E22" s="22"/>
      <c r="F22" s="22"/>
      <c r="G22" s="22"/>
      <c r="H22" s="22"/>
      <c r="I22" s="22"/>
      <c r="J22" s="22"/>
      <c r="K22" s="22">
        <v>-5</v>
      </c>
      <c r="L22" s="22" t="s">
        <v>74</v>
      </c>
      <c r="M22" s="22"/>
      <c r="N22" s="22"/>
      <c r="O22" s="22"/>
      <c r="P22" s="22"/>
    </row>
    <row r="23" spans="2:16" ht="19.5" customHeight="1">
      <c r="B23" s="23" t="s">
        <v>11</v>
      </c>
      <c r="C23" s="21">
        <v>-20</v>
      </c>
      <c r="D23" s="22"/>
      <c r="E23" s="22"/>
      <c r="F23" s="22">
        <v>-10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22</v>
      </c>
      <c r="C25" s="35">
        <f>100+SUM(C21:C24)</f>
        <v>80</v>
      </c>
      <c r="D25" s="35">
        <f aca="true" t="shared" si="1" ref="D25:P25">100+SUM(D21:D24)</f>
        <v>95</v>
      </c>
      <c r="E25" s="35">
        <f t="shared" si="1"/>
        <v>100</v>
      </c>
      <c r="F25" s="35">
        <f t="shared" si="1"/>
        <v>90</v>
      </c>
      <c r="G25" s="35">
        <f t="shared" si="1"/>
        <v>100</v>
      </c>
      <c r="H25" s="35">
        <f t="shared" si="1"/>
        <v>100</v>
      </c>
      <c r="I25" s="35">
        <f t="shared" si="1"/>
        <v>100</v>
      </c>
      <c r="J25" s="35">
        <f t="shared" si="1"/>
        <v>100</v>
      </c>
      <c r="K25" s="35">
        <f t="shared" si="1"/>
        <v>95</v>
      </c>
      <c r="L25" s="35">
        <f t="shared" si="1"/>
        <v>100</v>
      </c>
      <c r="M25" s="35">
        <f t="shared" si="1"/>
        <v>100</v>
      </c>
      <c r="N25" s="35">
        <f t="shared" si="1"/>
        <v>100</v>
      </c>
      <c r="O25" s="35">
        <f t="shared" si="1"/>
        <v>100</v>
      </c>
      <c r="P25" s="35">
        <f t="shared" si="1"/>
        <v>100</v>
      </c>
    </row>
    <row r="26" spans="2:16" ht="19.5" customHeight="1" thickBot="1" thickTop="1">
      <c r="B26" s="31" t="s">
        <v>13</v>
      </c>
      <c r="C26" s="39">
        <v>30</v>
      </c>
      <c r="D26" s="40">
        <v>30</v>
      </c>
      <c r="E26" s="40">
        <v>30</v>
      </c>
      <c r="F26" s="40">
        <v>30</v>
      </c>
      <c r="G26" s="40">
        <v>30</v>
      </c>
      <c r="H26" s="40">
        <v>30</v>
      </c>
      <c r="I26" s="40">
        <v>30</v>
      </c>
      <c r="J26" s="40">
        <v>30</v>
      </c>
      <c r="K26" s="40">
        <v>60</v>
      </c>
      <c r="L26" s="40">
        <v>60</v>
      </c>
      <c r="M26" s="40">
        <v>30</v>
      </c>
      <c r="N26" s="40">
        <v>30</v>
      </c>
      <c r="O26" s="40">
        <v>30</v>
      </c>
      <c r="P26" s="40">
        <v>30</v>
      </c>
    </row>
    <row r="27" spans="2:16" ht="19.5" customHeight="1" thickBot="1" thickTop="1">
      <c r="B27" s="32" t="s">
        <v>49</v>
      </c>
      <c r="C27" s="36">
        <f>SUM(C20,C25)</f>
        <v>174</v>
      </c>
      <c r="D27" s="36">
        <f aca="true" t="shared" si="2" ref="D27:P27">SUM(D20,D25)</f>
        <v>179</v>
      </c>
      <c r="E27" s="36">
        <f t="shared" si="2"/>
        <v>197</v>
      </c>
      <c r="F27" s="36">
        <f t="shared" si="2"/>
        <v>160</v>
      </c>
      <c r="G27" s="36">
        <f t="shared" si="2"/>
        <v>185</v>
      </c>
      <c r="H27" s="36">
        <f t="shared" si="2"/>
        <v>187</v>
      </c>
      <c r="I27" s="36">
        <f t="shared" si="2"/>
        <v>189</v>
      </c>
      <c r="J27" s="36">
        <f t="shared" si="2"/>
        <v>196</v>
      </c>
      <c r="K27" s="36">
        <f t="shared" si="2"/>
        <v>187</v>
      </c>
      <c r="L27" s="36">
        <f t="shared" si="2"/>
        <v>153</v>
      </c>
      <c r="M27" s="36">
        <f t="shared" si="2"/>
        <v>173</v>
      </c>
      <c r="N27" s="36">
        <f t="shared" si="2"/>
        <v>163</v>
      </c>
      <c r="O27" s="36">
        <f t="shared" si="2"/>
        <v>163</v>
      </c>
      <c r="P27" s="36">
        <f t="shared" si="2"/>
        <v>194</v>
      </c>
    </row>
    <row r="28" spans="2:16" ht="19.5" customHeight="1" thickBot="1" thickTop="1">
      <c r="B28" s="29" t="s">
        <v>50</v>
      </c>
      <c r="C28" s="35">
        <f>SUM(C20,C25,C26)</f>
        <v>204</v>
      </c>
      <c r="D28" s="35">
        <f aca="true" t="shared" si="3" ref="D28:P28">SUM(D20,D25,D26)</f>
        <v>209</v>
      </c>
      <c r="E28" s="35">
        <f t="shared" si="3"/>
        <v>227</v>
      </c>
      <c r="F28" s="35">
        <f t="shared" si="3"/>
        <v>190</v>
      </c>
      <c r="G28" s="35">
        <f t="shared" si="3"/>
        <v>215</v>
      </c>
      <c r="H28" s="35">
        <f t="shared" si="3"/>
        <v>217</v>
      </c>
      <c r="I28" s="35">
        <f t="shared" si="3"/>
        <v>219</v>
      </c>
      <c r="J28" s="35">
        <f t="shared" si="3"/>
        <v>226</v>
      </c>
      <c r="K28" s="35">
        <f t="shared" si="3"/>
        <v>247</v>
      </c>
      <c r="L28" s="35">
        <f t="shared" si="3"/>
        <v>213</v>
      </c>
      <c r="M28" s="35">
        <f t="shared" si="3"/>
        <v>203</v>
      </c>
      <c r="N28" s="35">
        <f t="shared" si="3"/>
        <v>193</v>
      </c>
      <c r="O28" s="35">
        <f t="shared" si="3"/>
        <v>193</v>
      </c>
      <c r="P28" s="35">
        <f t="shared" si="3"/>
        <v>224</v>
      </c>
    </row>
    <row r="29" spans="2:16" ht="19.5" customHeight="1" thickTop="1">
      <c r="B29" s="33" t="s">
        <v>14</v>
      </c>
      <c r="C29" s="37">
        <f>RANK(C27,$C$27:$P$27)</f>
        <v>9</v>
      </c>
      <c r="D29" s="37">
        <f aca="true" t="shared" si="4" ref="D29:P29">RANK(D27,$C$27:$P$27)</f>
        <v>8</v>
      </c>
      <c r="E29" s="37">
        <f t="shared" si="4"/>
        <v>1</v>
      </c>
      <c r="F29" s="37">
        <f t="shared" si="4"/>
        <v>13</v>
      </c>
      <c r="G29" s="37">
        <f t="shared" si="4"/>
        <v>7</v>
      </c>
      <c r="H29" s="37">
        <f t="shared" si="4"/>
        <v>5</v>
      </c>
      <c r="I29" s="37">
        <f t="shared" si="4"/>
        <v>4</v>
      </c>
      <c r="J29" s="37">
        <f t="shared" si="4"/>
        <v>2</v>
      </c>
      <c r="K29" s="37">
        <f t="shared" si="4"/>
        <v>5</v>
      </c>
      <c r="L29" s="37">
        <f t="shared" si="4"/>
        <v>14</v>
      </c>
      <c r="M29" s="37">
        <f t="shared" si="4"/>
        <v>10</v>
      </c>
      <c r="N29" s="37">
        <f t="shared" si="4"/>
        <v>11</v>
      </c>
      <c r="O29" s="37">
        <f t="shared" si="4"/>
        <v>11</v>
      </c>
      <c r="P29" s="37">
        <f t="shared" si="4"/>
        <v>3</v>
      </c>
    </row>
    <row r="30" spans="2:16" ht="19.5" customHeight="1" thickBot="1">
      <c r="B30" s="34" t="s">
        <v>15</v>
      </c>
      <c r="C30" s="38" t="str">
        <f>HLOOKUP(C28,'Bảng qui định xếp loại'!$A$3:$E$4,2,1)</f>
        <v>Tốt</v>
      </c>
      <c r="D30" s="38" t="str">
        <f>HLOOKUP(D28,'Bảng qui định xếp loại'!$A$3:$E$4,2,1)</f>
        <v>Tốt</v>
      </c>
      <c r="E30" s="38" t="str">
        <f>HLOOKUP(E28,'Bảng qui định xếp loại'!$A$3:$E$4,2,1)</f>
        <v>Tốt</v>
      </c>
      <c r="F30" s="38" t="str">
        <f>HLOOKUP(F28,'Bảng qui định xếp loại'!$A$3:$E$4,2,1)</f>
        <v>Khá</v>
      </c>
      <c r="G30" s="38" t="str">
        <f>HLOOKUP(G28,'Bảng qui định xếp loại'!$A$3:$E$4,2,1)</f>
        <v>Tốt</v>
      </c>
      <c r="H30" s="38" t="str">
        <f>HLOOKUP(H28,'Bảng qui định xếp loại'!$A$3:$E$4,2,1)</f>
        <v>Tốt</v>
      </c>
      <c r="I30" s="38" t="str">
        <f>HLOOKUP(I28,'Bảng qui định xếp loại'!$A$3:$E$4,2,1)</f>
        <v>Tốt</v>
      </c>
      <c r="J30" s="38" t="str">
        <f>HLOOKUP(J28,'Bảng qui định xếp loại'!$A$3:$E$4,2,1)</f>
        <v>Tốt</v>
      </c>
      <c r="K30" s="38" t="str">
        <f>HLOOKUP(K28,'Bảng qui định xếp loại'!$A$3:$E$4,2,1)</f>
        <v>Tốt</v>
      </c>
      <c r="L30" s="38" t="str">
        <f>HLOOKUP(L28,'Bảng qui định xếp loại'!$A$3:$E$4,2,1)</f>
        <v>Tốt</v>
      </c>
      <c r="M30" s="38" t="str">
        <f>HLOOKUP(M28,'Bảng qui định xếp loại'!$A$3:$E$4,2,1)</f>
        <v>Tốt</v>
      </c>
      <c r="N30" s="38" t="str">
        <f>HLOOKUP(N28,'Bảng qui định xếp loại'!$A$3:$E$4,2,1)</f>
        <v>Khá</v>
      </c>
      <c r="O30" s="38" t="str">
        <f>HLOOKUP(O28,'Bảng qui định xếp loại'!$A$3:$E$4,2,1)</f>
        <v>Khá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7">
    <mergeCell ref="O4:O5"/>
    <mergeCell ref="F4:F5"/>
    <mergeCell ref="I4:I5"/>
    <mergeCell ref="K4:K5"/>
    <mergeCell ref="L4:L5"/>
    <mergeCell ref="M4:M5"/>
    <mergeCell ref="N4:N5"/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</mergeCells>
  <conditionalFormatting sqref="C29:P29">
    <cfRule type="cellIs" priority="2" dxfId="2" operator="greaterThan" stopIfTrue="1">
      <formula>11</formula>
    </cfRule>
    <cfRule type="cellIs" priority="4" dxfId="3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0.57421875" style="5" customWidth="1"/>
    <col min="4" max="16384" width="9.140625" style="5" customWidth="1"/>
  </cols>
  <sheetData>
    <row r="1" spans="2:17" ht="18.75">
      <c r="B1" s="55" t="s">
        <v>52</v>
      </c>
      <c r="C1" s="5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3" ht="18.75">
      <c r="B2" s="53" t="s">
        <v>17</v>
      </c>
      <c r="C2" s="54"/>
    </row>
    <row r="3" spans="2:3" ht="4.5" customHeight="1" thickBot="1">
      <c r="B3" s="4"/>
      <c r="C3" s="4"/>
    </row>
    <row r="4" spans="2:3" ht="18" customHeight="1" thickBot="1" thickTop="1">
      <c r="B4" s="6" t="s">
        <v>18</v>
      </c>
      <c r="C4" s="7" t="s">
        <v>19</v>
      </c>
    </row>
    <row r="5" spans="2:3" ht="18" customHeight="1" thickTop="1">
      <c r="B5" s="51" t="s">
        <v>35</v>
      </c>
      <c r="C5" s="13" t="s">
        <v>54</v>
      </c>
    </row>
    <row r="6" spans="2:3" ht="18" customHeight="1">
      <c r="B6" s="52"/>
      <c r="C6" s="9" t="s">
        <v>76</v>
      </c>
    </row>
    <row r="7" spans="2:3" ht="18" customHeight="1">
      <c r="B7" s="51" t="s">
        <v>36</v>
      </c>
      <c r="C7" s="11" t="s">
        <v>55</v>
      </c>
    </row>
    <row r="8" spans="2:3" ht="18" customHeight="1">
      <c r="B8" s="52"/>
      <c r="C8" s="9" t="s">
        <v>60</v>
      </c>
    </row>
    <row r="9" spans="2:3" ht="18" customHeight="1">
      <c r="B9" s="51" t="s">
        <v>37</v>
      </c>
      <c r="C9" s="12" t="s">
        <v>75</v>
      </c>
    </row>
    <row r="10" spans="2:3" ht="18" customHeight="1">
      <c r="B10" s="52"/>
      <c r="C10" s="9" t="s">
        <v>64</v>
      </c>
    </row>
    <row r="11" spans="2:3" ht="18" customHeight="1">
      <c r="B11" s="51" t="s">
        <v>38</v>
      </c>
      <c r="C11" s="8" t="s">
        <v>77</v>
      </c>
    </row>
    <row r="12" spans="2:3" ht="18" customHeight="1">
      <c r="B12" s="52"/>
      <c r="C12" s="9" t="s">
        <v>61</v>
      </c>
    </row>
    <row r="13" spans="2:3" ht="18" customHeight="1">
      <c r="B13" s="51" t="s">
        <v>39</v>
      </c>
      <c r="C13" s="8" t="s">
        <v>70</v>
      </c>
    </row>
    <row r="14" spans="2:3" ht="18" customHeight="1">
      <c r="B14" s="52"/>
      <c r="C14" s="9" t="s">
        <v>62</v>
      </c>
    </row>
    <row r="15" spans="2:3" ht="18" customHeight="1">
      <c r="B15" s="51" t="s">
        <v>40</v>
      </c>
      <c r="C15" s="8" t="s">
        <v>71</v>
      </c>
    </row>
    <row r="16" spans="2:3" ht="18" customHeight="1">
      <c r="B16" s="52"/>
      <c r="C16" s="9" t="s">
        <v>63</v>
      </c>
    </row>
    <row r="17" spans="2:3" ht="18" customHeight="1">
      <c r="B17" s="51" t="s">
        <v>41</v>
      </c>
      <c r="C17" s="8" t="s">
        <v>56</v>
      </c>
    </row>
    <row r="18" spans="2:3" ht="18" customHeight="1">
      <c r="B18" s="52"/>
      <c r="C18" s="9" t="s">
        <v>64</v>
      </c>
    </row>
    <row r="19" spans="2:3" ht="18" customHeight="1">
      <c r="B19" s="51" t="s">
        <v>42</v>
      </c>
      <c r="C19" s="8" t="s">
        <v>53</v>
      </c>
    </row>
    <row r="20" spans="2:3" ht="18" customHeight="1">
      <c r="B20" s="52"/>
      <c r="C20" s="9" t="s">
        <v>64</v>
      </c>
    </row>
    <row r="21" spans="2:3" ht="18" customHeight="1">
      <c r="B21" s="51" t="s">
        <v>43</v>
      </c>
      <c r="C21" s="8" t="s">
        <v>65</v>
      </c>
    </row>
    <row r="22" spans="2:3" ht="18" customHeight="1">
      <c r="B22" s="52"/>
      <c r="C22" s="9" t="s">
        <v>66</v>
      </c>
    </row>
    <row r="23" spans="2:3" ht="18" customHeight="1">
      <c r="B23" s="51" t="s">
        <v>44</v>
      </c>
      <c r="C23" s="8" t="s">
        <v>57</v>
      </c>
    </row>
    <row r="24" spans="2:3" ht="18" customHeight="1">
      <c r="B24" s="52"/>
      <c r="C24" s="43" t="s">
        <v>67</v>
      </c>
    </row>
    <row r="25" spans="2:3" ht="18" customHeight="1">
      <c r="B25" s="51" t="s">
        <v>45</v>
      </c>
      <c r="C25" s="8" t="s">
        <v>72</v>
      </c>
    </row>
    <row r="26" spans="2:3" ht="18" customHeight="1">
      <c r="B26" s="52"/>
      <c r="C26" s="9" t="s">
        <v>68</v>
      </c>
    </row>
    <row r="27" spans="2:3" ht="18" customHeight="1">
      <c r="B27" s="51" t="s">
        <v>46</v>
      </c>
      <c r="C27" s="41" t="s">
        <v>73</v>
      </c>
    </row>
    <row r="28" spans="2:3" ht="18" customHeight="1">
      <c r="B28" s="52"/>
      <c r="C28" s="42" t="s">
        <v>69</v>
      </c>
    </row>
    <row r="29" spans="2:3" ht="18" customHeight="1">
      <c r="B29" s="51" t="s">
        <v>47</v>
      </c>
      <c r="C29" s="8" t="s">
        <v>58</v>
      </c>
    </row>
    <row r="30" spans="2:3" ht="18" customHeight="1">
      <c r="B30" s="52"/>
      <c r="C30" s="9" t="s">
        <v>64</v>
      </c>
    </row>
    <row r="31" spans="2:3" ht="18" customHeight="1">
      <c r="B31" s="56" t="s">
        <v>48</v>
      </c>
      <c r="C31" s="8" t="s">
        <v>59</v>
      </c>
    </row>
    <row r="32" spans="2:3" ht="18" customHeight="1" thickBot="1">
      <c r="B32" s="57"/>
      <c r="C32" s="44" t="s">
        <v>64</v>
      </c>
    </row>
    <row r="33" ht="15.75" thickTop="1"/>
  </sheetData>
  <sheetProtection/>
  <mergeCells count="16">
    <mergeCell ref="B1:C1"/>
    <mergeCell ref="B29:B30"/>
    <mergeCell ref="B31:B32"/>
    <mergeCell ref="B19:B20"/>
    <mergeCell ref="B21:B22"/>
    <mergeCell ref="B23:B24"/>
    <mergeCell ref="B25:B26"/>
    <mergeCell ref="B27:B28"/>
    <mergeCell ref="B13:B14"/>
    <mergeCell ref="B15:B16"/>
    <mergeCell ref="B17:B18"/>
    <mergeCell ref="B2:C2"/>
    <mergeCell ref="B5:B6"/>
    <mergeCell ref="B7:B8"/>
    <mergeCell ref="B9:B10"/>
    <mergeCell ref="B11:B1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8" t="s">
        <v>23</v>
      </c>
      <c r="B1" s="58"/>
      <c r="C1" s="58"/>
      <c r="D1" s="58"/>
      <c r="E1" s="58"/>
    </row>
    <row r="2" spans="1:5" ht="18">
      <c r="A2" s="1"/>
      <c r="B2" s="1"/>
      <c r="C2" s="1"/>
      <c r="D2" s="1"/>
      <c r="E2" s="1"/>
    </row>
    <row r="3" spans="1:5" ht="15">
      <c r="A3" s="2" t="s">
        <v>24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25</v>
      </c>
      <c r="B4" s="3" t="s">
        <v>26</v>
      </c>
      <c r="C4" s="3" t="s">
        <v>28</v>
      </c>
      <c r="D4" s="3" t="s">
        <v>27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2016-10-24T08:54:12Z</cp:lastPrinted>
  <dcterms:created xsi:type="dcterms:W3CDTF">2013-08-24T15:42:38Z</dcterms:created>
  <dcterms:modified xsi:type="dcterms:W3CDTF">2016-10-24T09:17:14Z</dcterms:modified>
  <cp:category/>
  <cp:version/>
  <cp:contentType/>
  <cp:contentStatus/>
</cp:coreProperties>
</file>