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<sst xmlns="http://schemas.openxmlformats.org/spreadsheetml/2006/main" count="121" uniqueCount="92">
  <si>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</si>
  <si>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</si>
  <si>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</si>
  <si>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</si>
  <si>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</si>
  <si>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</si>
  <si>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</si>
  <si>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</si>
  <si>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</si>
  <si>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</si>
  <si>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</si>
  <si>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</si>
  <si>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</si>
  <si>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</si>
  <si>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</si>
  <si>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</si>
  <si>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</si>
  <si>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</si>
  <si>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</si>
  <si>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</si>
  <si>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</si>
  <si>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</si>
  <si>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</si>
  <si>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</si>
  <si>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</si>
  <si>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</si>
  <si>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</si>
  <si>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</si>
  <si>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</si>
  <si>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</si>
  <si>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</si>
  <si>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</si>
  <si>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</si>
  <si>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</si>
  <si>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</si>
  <si>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</si>
  <si>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</si>
  <si>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</si>
  <si>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</si>
  <si>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</si>
  <si>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</si>
  <si>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</si>
  <si>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</si>
  <si>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</si>
  <si>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</si>
  <si>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</si>
  <si>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</si>
  <si>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</si>
  <si>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</si>
  <si>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</si>
  <si>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</si>
  <si>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</si>
  <si>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</si>
  <si>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</si>
  <si>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</si>
  <si>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</si>
  <si>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</si>
  <si>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</si>
  <si>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</si>
  <si>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</si>
  <si>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</si>
  <si>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</si>
  <si>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TUẦN THỨ: 9 - TỪ: 17/10/2016 ĐẾN 23/10/2016                                                               LỚP TRỰC: 12A9 - GVCN: Nguyễn Thị Tăng</t>
  </si>
  <si>
    <t>Ăn quà trong lớp</t>
  </si>
  <si>
    <t xml:space="preserve">T2: V2P (Hằng, Trân); T3: 2 bạn đi học muộn, tiết Văn: Thảo Vi ăn quà trong lớp; T5: 4P (Ánh , Hằng, Phương, Thảo); T7 2P; </t>
  </si>
  <si>
    <t>T2: 1P, T4: 4P, T5: 1P (Lài), T7: 1P (Anh)</t>
  </si>
  <si>
    <t>T3: 2P (Thắm, Vinh); T6: 1 không đồng phục (Đạt)</t>
  </si>
  <si>
    <t>T4: 2P, 1KP (Linh, Trường, Trọng Anh); T5: 2P (Mến, Dương), 5KP; T6: 1P (Hợp)</t>
  </si>
  <si>
    <t>T3:1P (Tuân); T4: 3P (Linh, Trang, Dung); T7: 2P (Dung, Phượng)</t>
  </si>
  <si>
    <t>T2: 2P (Chi, Hùng), T4:1P (Nhung A); T7: 3P (Duy Thương, Đức, Chi); Cộng 20 điểm (Lao động quét cấu thang và các phòng học ôn tập - Thứ 3 không quét cầu thang)</t>
  </si>
  <si>
    <t>T3: 2P (Ngân, Tươi); T5: 1P (Minh); T6: 1P (Linh Phương)</t>
  </si>
  <si>
    <t>T4:1P; T5: 1P; T7:1P</t>
  </si>
  <si>
    <t>T7: 2P (Dung, Hương), 3 không sinh hoạt 15'</t>
  </si>
  <si>
    <t>T4: 3P (Phong, Ngọc, Vy); T5: 1P (Ý); T6: 3P (Văn Đức, Huỳnh Đức, Trường); T7: 1P (Phúc); Hiền, Sang, Hùng ngủ trong giờ Toán (T7)</t>
  </si>
  <si>
    <t>T2: 2P; T3: 2P (Phong, Yến); T3: 3P (Bình, Quý, Đức); T7: 1 Bỏ tiết;</t>
  </si>
  <si>
    <t>T4: 3P ( Lường, Vân, Như); T6: 1P (Nga); T7: 1P (Nguyên)</t>
  </si>
  <si>
    <t>T4: 1P (Nhung); T7:3  Không sinh hoạt 15p: Hà, Hào, Đạt (có lí do)</t>
  </si>
  <si>
    <t>T2: 1P, lớp ồn; T4: 1P (Yến); T6: 2P</t>
  </si>
  <si>
    <t>T2: lớp ồn; T3: 1 không đồng phục TD (P Huyền), T4: 1P (B Huyền); T5: lớp ồn.</t>
  </si>
  <si>
    <t>T2: 1KP (Huyền); T4: 2 không sinh hoạt 15', 1P; T6: 3 đi học muộn; T7:  (Chuân, Hương)</t>
  </si>
  <si>
    <t>T3: 1P (Quỳnh); 3 học sinh không đồng phục; T5: 1P (Quỳnh); Lớp ồn; T7: 1P (Hùng)</t>
  </si>
  <si>
    <t>T2: lớp ồn. T5: lớp ồn; 01 giờ B Địa (Lớp làm việc riêng nhiều); Thưởng 20 điểm tham gia 2 tiết mục văn nghệ chào mừng 20/10.</t>
  </si>
  <si>
    <t>T4:1P (B Hằng); T6: 2P (Tuấn, Sỹ); Thưởng 20 điểm tham gia 2 tiết mục văn nghệ chào mừng 20/10.</t>
  </si>
  <si>
    <t>T2: 1P (Linh); T3: 4P; T4: 1 đi học muộn, 9 HS ra ngoài không lý do; T5 : 3P; T6: giờ B muôn lý (6 học sinh không học bài); Thưởng 10 điểm tham gia 1 tiết mục văn nghệ chào mừng 20/10.</t>
  </si>
  <si>
    <t>T3: 2P; T3: 1 đi học muộn, 9 học sinh không đồng phục GDQP; T4: 2P (Thúy, sơn); T6: 1P (Sơn); Lớp đổ rác muộn; T7: 2P (Hà, Duyên); Thưởng 10 điểm tham gia 1 tiết mục văn nghệ chào mừng 20/10.</t>
  </si>
  <si>
    <t>T3: 3P (Ly Dơ; Vân, Anh); 2KP (Đình, Lâm); Trường, Thái ko đồng phục (TD); T4: 1P; T6:3P (Hường, Nguyên, Kim); T7: 2P (Hoài Hương, Tấn Phong); Thái, An ko đồng phục; Thưởng 20 điểm tham gia 2 tiết mục văn nghệ cho huyện.</t>
  </si>
  <si>
    <t>T2: 1P (Trung Anh); 1 không bảng tên (Ngọc Linh); T3: 1P (Thảo); T4: 2P (Long, Nghĩa); Châu Linh ngủ trong giờ Hóa; Thưởng 30 điểm quét sân trường.</t>
  </si>
  <si>
    <t>T2: 3P (Linh, Nguyệt, Lan); T6: 1P (Hải); 1đi học muộn (Phương); Vy, Hằng màn đồ ăn, nước uống gặp dưới sân trường (Trừ 8 điểm không SH 15')</t>
  </si>
  <si>
    <t>T2: V1P (Cương); T3: 2P (Khải, Phương); T4: 1KP (Nam); T6: 1P (Thanh Nam); T7: tiết Tin: cúp tiết 10 người. Tiết Lý (T3) chưa kí SĐB.</t>
  </si>
  <si>
    <t xml:space="preserve">T5: 1P (Nhung); T6: 3 đi học muộn (Tuấn Long, Minh, Dinh); T7: 1P (Hà); </t>
  </si>
  <si>
    <t>T2: 1P (Nhi); Thiện đi học muộn; T6: 2P; Bình Minh, Nam không có giày học TD.</t>
  </si>
  <si>
    <t>T2: Lan không đồng phục; T4: 7 em không giày học TD; T5: 1P (Lực); T6: 1P; 1 đi học muộn; T7: V10 (1P- 9KP); Thưởng 10 điểm tham gia 1 tiết mục văn nghệ chào mừng 20/10.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</si>
</sst>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9" sqref="AF19"/>
    </sheetView>
  </sheetViews>
  <sheetFormatPr defaultColWidth="9.140625" defaultRowHeight="12.75"/>
  <cols>
    <col min="1" max="1" width="12.57421875" style="26" customWidth="1"/>
    <col min="2" max="29" width="4.7109375" style="26" customWidth="1"/>
    <col min="30" max="31" width="9.140625" style="26" customWidth="1"/>
    <col min="32" max="32" width="9.140625" style="67" customWidth="1"/>
    <col min="33" max="50" width="9.140625" style="26" customWidth="1"/>
    <col min="51" max="51" width="9.140625" style="67" customWidth="1"/>
    <col min="52" max="16384" width="9.140625" style="26" customWidth="1"/>
  </cols>
  <sheetData>
    <row r="1" spans="1:29" ht="18.7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13.5" thickBot="1"/>
    <row r="4" spans="1:29" ht="13.5" thickTop="1">
      <c r="A4" s="80" t="s">
        <v>31</v>
      </c>
      <c r="B4" s="82" t="s">
        <v>32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37</v>
      </c>
      <c r="H4" s="78" t="s">
        <v>38</v>
      </c>
      <c r="I4" s="78" t="s">
        <v>39</v>
      </c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8" t="s">
        <v>45</v>
      </c>
      <c r="P4" s="78" t="s">
        <v>46</v>
      </c>
      <c r="Q4" s="78" t="s">
        <v>47</v>
      </c>
      <c r="R4" s="78" t="s">
        <v>48</v>
      </c>
      <c r="S4" s="78" t="s">
        <v>49</v>
      </c>
      <c r="T4" s="78" t="s">
        <v>50</v>
      </c>
      <c r="U4" s="78" t="s">
        <v>51</v>
      </c>
      <c r="V4" s="78" t="s">
        <v>52</v>
      </c>
      <c r="W4" s="78" t="s">
        <v>53</v>
      </c>
      <c r="X4" s="78" t="s">
        <v>54</v>
      </c>
      <c r="Y4" s="78" t="s">
        <v>55</v>
      </c>
      <c r="Z4" s="78" t="s">
        <v>56</v>
      </c>
      <c r="AA4" s="78" t="s">
        <v>57</v>
      </c>
      <c r="AB4" s="78" t="s">
        <v>58</v>
      </c>
      <c r="AC4" s="75" t="s">
        <v>59</v>
      </c>
    </row>
    <row r="5" spans="1:29" ht="13.5" thickBot="1">
      <c r="A5" s="81"/>
      <c r="B5" s="8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6"/>
    </row>
    <row r="6" spans="1:29" ht="18.75" customHeight="1" thickTop="1">
      <c r="A6" s="27" t="s">
        <v>4</v>
      </c>
      <c r="B6" s="28">
        <v>-9</v>
      </c>
      <c r="C6" s="29">
        <v>-12</v>
      </c>
      <c r="D6" s="29">
        <v>-7</v>
      </c>
      <c r="E6" s="29">
        <v>-2</v>
      </c>
      <c r="F6" s="29">
        <v>-10</v>
      </c>
      <c r="G6" s="29">
        <v>-35</v>
      </c>
      <c r="H6" s="29">
        <v>-3</v>
      </c>
      <c r="I6" s="29">
        <v>-6</v>
      </c>
      <c r="J6" s="29">
        <v>-6</v>
      </c>
      <c r="K6" s="29">
        <v>-4</v>
      </c>
      <c r="L6" s="29">
        <v>-3</v>
      </c>
      <c r="M6" s="29">
        <v>-2</v>
      </c>
      <c r="N6" s="29">
        <v>-8</v>
      </c>
      <c r="O6" s="29">
        <v>-7</v>
      </c>
      <c r="P6" s="29">
        <v>-6</v>
      </c>
      <c r="Q6" s="29">
        <v>-5</v>
      </c>
      <c r="R6" s="29">
        <v>-1</v>
      </c>
      <c r="S6" s="30">
        <v>-4</v>
      </c>
      <c r="T6" s="30">
        <v>-1</v>
      </c>
      <c r="U6" s="31">
        <v>-50</v>
      </c>
      <c r="V6" s="31">
        <v>-8</v>
      </c>
      <c r="W6" s="31">
        <v>-5</v>
      </c>
      <c r="X6" s="31">
        <v>-4</v>
      </c>
      <c r="Y6" s="31">
        <v>-19</v>
      </c>
      <c r="Z6" s="29"/>
      <c r="AA6" s="29">
        <v>-14</v>
      </c>
      <c r="AB6" s="29">
        <v>-9</v>
      </c>
      <c r="AC6" s="32">
        <v>-3</v>
      </c>
    </row>
    <row r="7" spans="1:29" ht="18.75" customHeight="1">
      <c r="A7" s="33" t="s">
        <v>18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>
        <v>-5</v>
      </c>
      <c r="AC7" s="36"/>
    </row>
    <row r="8" spans="1:29" ht="18.75" customHeight="1">
      <c r="A8" s="37" t="s">
        <v>1</v>
      </c>
      <c r="B8" s="34"/>
      <c r="C8" s="31"/>
      <c r="D8" s="31"/>
      <c r="E8" s="31">
        <v>-2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5"/>
      <c r="T8" s="35">
        <v>-2</v>
      </c>
      <c r="U8" s="31">
        <v>-2</v>
      </c>
      <c r="V8" s="31"/>
      <c r="W8" s="31"/>
      <c r="X8" s="31"/>
      <c r="Y8" s="31">
        <v>-8</v>
      </c>
      <c r="Z8" s="31"/>
      <c r="AA8" s="31"/>
      <c r="AB8" s="31">
        <v>-18</v>
      </c>
      <c r="AC8" s="36">
        <v>-6</v>
      </c>
    </row>
    <row r="9" spans="1:29" ht="18.75" customHeight="1">
      <c r="A9" s="37" t="s">
        <v>6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8.75" customHeight="1">
      <c r="A10" s="37" t="s">
        <v>5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>
        <v>-2</v>
      </c>
      <c r="Y10" s="31"/>
      <c r="Z10" s="31"/>
      <c r="AA10" s="31"/>
      <c r="AB10" s="31"/>
      <c r="AC10" s="36"/>
    </row>
    <row r="11" spans="1:29" ht="18.75" customHeight="1">
      <c r="A11" s="37" t="s">
        <v>2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8.75" customHeight="1">
      <c r="A12" s="33" t="s">
        <v>3</v>
      </c>
      <c r="B12" s="34"/>
      <c r="C12" s="31"/>
      <c r="D12" s="31"/>
      <c r="E12" s="31"/>
      <c r="F12" s="31">
        <v>-18</v>
      </c>
      <c r="G12" s="31"/>
      <c r="H12" s="31"/>
      <c r="I12" s="31"/>
      <c r="J12" s="31"/>
      <c r="K12" s="31"/>
      <c r="L12" s="31"/>
      <c r="M12" s="31">
        <v>-6</v>
      </c>
      <c r="N12" s="31"/>
      <c r="O12" s="31"/>
      <c r="P12" s="31">
        <v>-8</v>
      </c>
      <c r="Q12" s="31"/>
      <c r="R12" s="31">
        <v>-3</v>
      </c>
      <c r="S12" s="35">
        <v>-5</v>
      </c>
      <c r="T12" s="35">
        <v>-10</v>
      </c>
      <c r="U12" s="31"/>
      <c r="V12" s="31"/>
      <c r="W12" s="31"/>
      <c r="X12" s="31"/>
      <c r="Y12" s="31"/>
      <c r="Z12" s="31">
        <v>-10</v>
      </c>
      <c r="AA12" s="31">
        <v>-4</v>
      </c>
      <c r="AB12" s="31"/>
      <c r="AC12" s="36">
        <v>-5</v>
      </c>
    </row>
    <row r="13" spans="1:29" ht="23.25" customHeight="1">
      <c r="A13" s="33" t="s">
        <v>15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5"/>
      <c r="T13" s="35"/>
      <c r="U13" s="31"/>
      <c r="V13" s="31"/>
      <c r="W13" s="31"/>
      <c r="X13" s="31"/>
      <c r="Y13" s="31"/>
      <c r="Z13" s="31"/>
      <c r="AA13" s="31"/>
      <c r="AB13" s="31"/>
      <c r="AC13" s="36"/>
    </row>
    <row r="14" spans="1:29" ht="18.75" customHeight="1">
      <c r="A14" s="37" t="s">
        <v>7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>
        <v>-6</v>
      </c>
      <c r="O14" s="31"/>
      <c r="P14" s="31"/>
      <c r="Q14" s="31"/>
      <c r="R14" s="31"/>
      <c r="S14" s="35"/>
      <c r="T14" s="35"/>
      <c r="U14" s="31">
        <v>-14</v>
      </c>
      <c r="V14" s="31"/>
      <c r="W14" s="31">
        <v>-4</v>
      </c>
      <c r="X14" s="38">
        <v>-2</v>
      </c>
      <c r="Y14" s="31"/>
      <c r="Z14" s="31"/>
      <c r="AA14" s="31"/>
      <c r="AB14" s="31"/>
      <c r="AC14" s="36"/>
    </row>
    <row r="15" spans="1:29" ht="18.75" customHeight="1">
      <c r="A15" s="37" t="s">
        <v>30</v>
      </c>
      <c r="B15" s="34">
        <v>-50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v>-5</v>
      </c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8.75" customHeight="1">
      <c r="A16" s="37" t="s">
        <v>29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8.75" customHeight="1">
      <c r="A17" s="37" t="s">
        <v>63</v>
      </c>
      <c r="B17" s="34"/>
      <c r="C17" s="31">
        <v>-2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18.75" customHeight="1">
      <c r="A18" s="37"/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8.75" customHeight="1" thickBot="1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Bot="1" thickTop="1">
      <c r="A20" s="44" t="s">
        <v>16</v>
      </c>
      <c r="B20" s="58">
        <f>100+SUM(B6:B19)</f>
        <v>41</v>
      </c>
      <c r="C20" s="58">
        <f aca="true" t="shared" si="0" ref="C20:Y20">100+SUM(C6:C19)</f>
        <v>86</v>
      </c>
      <c r="D20" s="58">
        <f t="shared" si="0"/>
        <v>93</v>
      </c>
      <c r="E20" s="58">
        <f t="shared" si="0"/>
        <v>96</v>
      </c>
      <c r="F20" s="58">
        <f t="shared" si="0"/>
        <v>72</v>
      </c>
      <c r="G20" s="58">
        <f t="shared" si="0"/>
        <v>65</v>
      </c>
      <c r="H20" s="58">
        <f t="shared" si="0"/>
        <v>97</v>
      </c>
      <c r="I20" s="58">
        <f t="shared" si="0"/>
        <v>94</v>
      </c>
      <c r="J20" s="58">
        <f t="shared" si="0"/>
        <v>94</v>
      </c>
      <c r="K20" s="58">
        <f t="shared" si="0"/>
        <v>96</v>
      </c>
      <c r="L20" s="58">
        <f t="shared" si="0"/>
        <v>97</v>
      </c>
      <c r="M20" s="58">
        <f t="shared" si="0"/>
        <v>92</v>
      </c>
      <c r="N20" s="58">
        <f t="shared" si="0"/>
        <v>86</v>
      </c>
      <c r="O20" s="58">
        <f t="shared" si="0"/>
        <v>88</v>
      </c>
      <c r="P20" s="58">
        <f t="shared" si="0"/>
        <v>86</v>
      </c>
      <c r="Q20" s="58">
        <f t="shared" si="0"/>
        <v>95</v>
      </c>
      <c r="R20" s="58">
        <f t="shared" si="0"/>
        <v>96</v>
      </c>
      <c r="S20" s="58">
        <f t="shared" si="0"/>
        <v>91</v>
      </c>
      <c r="T20" s="58">
        <f t="shared" si="0"/>
        <v>87</v>
      </c>
      <c r="U20" s="58">
        <f t="shared" si="0"/>
        <v>34</v>
      </c>
      <c r="V20" s="58">
        <f t="shared" si="0"/>
        <v>92</v>
      </c>
      <c r="W20" s="58">
        <f t="shared" si="0"/>
        <v>91</v>
      </c>
      <c r="X20" s="58">
        <f t="shared" si="0"/>
        <v>92</v>
      </c>
      <c r="Y20" s="58">
        <f t="shared" si="0"/>
        <v>73</v>
      </c>
      <c r="Z20" s="58">
        <f>100+SUM(Z6:Z19)</f>
        <v>90</v>
      </c>
      <c r="AA20" s="58">
        <f>100+SUM(AA6:AA19)</f>
        <v>82</v>
      </c>
      <c r="AB20" s="58">
        <f>100+SUM(AB6:AB19)</f>
        <v>68</v>
      </c>
      <c r="AC20" s="59">
        <f>100+SUM(AC6:AC19)</f>
        <v>86</v>
      </c>
    </row>
    <row r="21" spans="1:29" ht="18.75" customHeight="1" thickTop="1">
      <c r="A21" s="27" t="s">
        <v>19</v>
      </c>
      <c r="B21" s="28">
        <v>-5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29"/>
      <c r="V21" s="29"/>
      <c r="W21" s="29"/>
      <c r="X21" s="29"/>
      <c r="Y21" s="29"/>
      <c r="Z21" s="29"/>
      <c r="AA21" s="29"/>
      <c r="AB21" s="29"/>
      <c r="AC21" s="32"/>
    </row>
    <row r="22" spans="1:29" ht="18.75" customHeight="1">
      <c r="A22" s="37" t="s">
        <v>11</v>
      </c>
      <c r="B22" s="34"/>
      <c r="C22" s="31"/>
      <c r="D22" s="31"/>
      <c r="E22" s="31"/>
      <c r="F22" s="31">
        <v>-5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5"/>
      <c r="T22" s="35"/>
      <c r="U22" s="31"/>
      <c r="V22" s="31"/>
      <c r="W22" s="31"/>
      <c r="X22" s="31"/>
      <c r="Y22" s="31"/>
      <c r="Z22" s="31">
        <v>-5</v>
      </c>
      <c r="AA22" s="31"/>
      <c r="AB22" s="31"/>
      <c r="AC22" s="36"/>
    </row>
    <row r="23" spans="1:29" ht="18.75" customHeight="1">
      <c r="A23" s="37" t="s">
        <v>12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5"/>
      <c r="T23" s="35"/>
      <c r="U23" s="31"/>
      <c r="V23" s="31"/>
      <c r="W23" s="31"/>
      <c r="X23" s="31"/>
      <c r="Y23" s="31"/>
      <c r="Z23" s="31"/>
      <c r="AA23" s="31"/>
      <c r="AB23" s="31"/>
      <c r="AC23" s="36"/>
    </row>
    <row r="24" spans="1:29" ht="18.75" customHeight="1" thickBot="1">
      <c r="A24" s="46" t="s">
        <v>13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  <c r="U24" s="48"/>
      <c r="V24" s="48"/>
      <c r="W24" s="48"/>
      <c r="X24" s="48"/>
      <c r="Y24" s="48"/>
      <c r="Z24" s="48"/>
      <c r="AA24" s="48"/>
      <c r="AB24" s="48"/>
      <c r="AC24" s="50"/>
    </row>
    <row r="25" spans="1:29" ht="23.25" customHeight="1" thickBot="1" thickTop="1">
      <c r="A25" s="44" t="s">
        <v>17</v>
      </c>
      <c r="B25" s="58">
        <f>100+SUM(B21:B24)</f>
        <v>95</v>
      </c>
      <c r="C25" s="58">
        <f aca="true" t="shared" si="1" ref="C25:Y25">100+SUM(C21:C24)</f>
        <v>100</v>
      </c>
      <c r="D25" s="58">
        <f t="shared" si="1"/>
        <v>100</v>
      </c>
      <c r="E25" s="58">
        <f t="shared" si="1"/>
        <v>100</v>
      </c>
      <c r="F25" s="58">
        <f t="shared" si="1"/>
        <v>95</v>
      </c>
      <c r="G25" s="58">
        <f t="shared" si="1"/>
        <v>100</v>
      </c>
      <c r="H25" s="58">
        <f t="shared" si="1"/>
        <v>100</v>
      </c>
      <c r="I25" s="58">
        <f t="shared" si="1"/>
        <v>100</v>
      </c>
      <c r="J25" s="58">
        <f t="shared" si="1"/>
        <v>100</v>
      </c>
      <c r="K25" s="58">
        <f t="shared" si="1"/>
        <v>100</v>
      </c>
      <c r="L25" s="58">
        <f t="shared" si="1"/>
        <v>100</v>
      </c>
      <c r="M25" s="58">
        <f t="shared" si="1"/>
        <v>100</v>
      </c>
      <c r="N25" s="58">
        <f t="shared" si="1"/>
        <v>100</v>
      </c>
      <c r="O25" s="58">
        <f t="shared" si="1"/>
        <v>100</v>
      </c>
      <c r="P25" s="58">
        <f t="shared" si="1"/>
        <v>100</v>
      </c>
      <c r="Q25" s="58">
        <f t="shared" si="1"/>
        <v>100</v>
      </c>
      <c r="R25" s="58">
        <f t="shared" si="1"/>
        <v>100</v>
      </c>
      <c r="S25" s="58">
        <f t="shared" si="1"/>
        <v>100</v>
      </c>
      <c r="T25" s="58">
        <f t="shared" si="1"/>
        <v>100</v>
      </c>
      <c r="U25" s="58">
        <f t="shared" si="1"/>
        <v>100</v>
      </c>
      <c r="V25" s="58">
        <f t="shared" si="1"/>
        <v>100</v>
      </c>
      <c r="W25" s="58">
        <f t="shared" si="1"/>
        <v>100</v>
      </c>
      <c r="X25" s="58">
        <f t="shared" si="1"/>
        <v>100</v>
      </c>
      <c r="Y25" s="58">
        <f t="shared" si="1"/>
        <v>100</v>
      </c>
      <c r="Z25" s="58">
        <f>100+SUM(Z21:Z24)</f>
        <v>95</v>
      </c>
      <c r="AA25" s="58">
        <f>100+SUM(AA21:AA24)</f>
        <v>100</v>
      </c>
      <c r="AB25" s="58">
        <f>100+SUM(AB21:AB24)</f>
        <v>100</v>
      </c>
      <c r="AC25" s="59">
        <f>100+SUM(AC21:AC24)</f>
        <v>100</v>
      </c>
    </row>
    <row r="26" spans="1:29" ht="18.75" customHeight="1" thickBot="1" thickTop="1">
      <c r="A26" s="51" t="s">
        <v>14</v>
      </c>
      <c r="B26" s="52"/>
      <c r="C26" s="53"/>
      <c r="D26" s="53"/>
      <c r="E26" s="53"/>
      <c r="F26" s="53">
        <v>10</v>
      </c>
      <c r="G26" s="53"/>
      <c r="H26" s="53">
        <v>20</v>
      </c>
      <c r="I26" s="53"/>
      <c r="J26" s="53">
        <v>20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>
        <v>10</v>
      </c>
      <c r="V26" s="53"/>
      <c r="W26" s="53"/>
      <c r="X26" s="53">
        <v>30</v>
      </c>
      <c r="Y26" s="53">
        <v>20</v>
      </c>
      <c r="Z26" s="53">
        <v>20</v>
      </c>
      <c r="AA26" s="53">
        <v>10</v>
      </c>
      <c r="AB26" s="53"/>
      <c r="AC26" s="45"/>
    </row>
    <row r="27" spans="1:29" ht="22.5" thickBot="1" thickTop="1">
      <c r="A27" s="44" t="s">
        <v>60</v>
      </c>
      <c r="B27" s="60">
        <f>SUM(B20,B25)</f>
        <v>136</v>
      </c>
      <c r="C27" s="60">
        <f aca="true" t="shared" si="2" ref="C27:AC27">SUM(C20,C25)</f>
        <v>186</v>
      </c>
      <c r="D27" s="60">
        <f t="shared" si="2"/>
        <v>193</v>
      </c>
      <c r="E27" s="60">
        <f t="shared" si="2"/>
        <v>196</v>
      </c>
      <c r="F27" s="60">
        <f t="shared" si="2"/>
        <v>167</v>
      </c>
      <c r="G27" s="60">
        <f t="shared" si="2"/>
        <v>165</v>
      </c>
      <c r="H27" s="60">
        <f t="shared" si="2"/>
        <v>197</v>
      </c>
      <c r="I27" s="60">
        <f t="shared" si="2"/>
        <v>194</v>
      </c>
      <c r="J27" s="60">
        <f t="shared" si="2"/>
        <v>194</v>
      </c>
      <c r="K27" s="60">
        <f t="shared" si="2"/>
        <v>196</v>
      </c>
      <c r="L27" s="60">
        <f t="shared" si="2"/>
        <v>197</v>
      </c>
      <c r="M27" s="60">
        <f t="shared" si="2"/>
        <v>192</v>
      </c>
      <c r="N27" s="60">
        <f t="shared" si="2"/>
        <v>186</v>
      </c>
      <c r="O27" s="60">
        <f t="shared" si="2"/>
        <v>188</v>
      </c>
      <c r="P27" s="60">
        <f t="shared" si="2"/>
        <v>186</v>
      </c>
      <c r="Q27" s="60">
        <f t="shared" si="2"/>
        <v>195</v>
      </c>
      <c r="R27" s="60">
        <f t="shared" si="2"/>
        <v>196</v>
      </c>
      <c r="S27" s="60">
        <f t="shared" si="2"/>
        <v>191</v>
      </c>
      <c r="T27" s="60">
        <f t="shared" si="2"/>
        <v>187</v>
      </c>
      <c r="U27" s="60">
        <f t="shared" si="2"/>
        <v>134</v>
      </c>
      <c r="V27" s="60">
        <f t="shared" si="2"/>
        <v>192</v>
      </c>
      <c r="W27" s="60">
        <f t="shared" si="2"/>
        <v>191</v>
      </c>
      <c r="X27" s="60">
        <f t="shared" si="2"/>
        <v>192</v>
      </c>
      <c r="Y27" s="60">
        <f t="shared" si="2"/>
        <v>173</v>
      </c>
      <c r="Z27" s="60">
        <f t="shared" si="2"/>
        <v>185</v>
      </c>
      <c r="AA27" s="60">
        <f t="shared" si="2"/>
        <v>182</v>
      </c>
      <c r="AB27" s="60">
        <f t="shared" si="2"/>
        <v>168</v>
      </c>
      <c r="AC27" s="61">
        <f t="shared" si="2"/>
        <v>186</v>
      </c>
    </row>
    <row r="28" spans="1:29" ht="22.5" customHeight="1" thickBot="1" thickTop="1">
      <c r="A28" s="44" t="s">
        <v>61</v>
      </c>
      <c r="B28" s="58">
        <f>SUM(B20,B25,B26)</f>
        <v>136</v>
      </c>
      <c r="C28" s="58">
        <f aca="true" t="shared" si="3" ref="C28:T28">SUM(C20,C25,C26)</f>
        <v>186</v>
      </c>
      <c r="D28" s="58">
        <f t="shared" si="3"/>
        <v>193</v>
      </c>
      <c r="E28" s="58">
        <f t="shared" si="3"/>
        <v>196</v>
      </c>
      <c r="F28" s="58">
        <f t="shared" si="3"/>
        <v>177</v>
      </c>
      <c r="G28" s="58">
        <f t="shared" si="3"/>
        <v>165</v>
      </c>
      <c r="H28" s="58">
        <f t="shared" si="3"/>
        <v>217</v>
      </c>
      <c r="I28" s="58">
        <f t="shared" si="3"/>
        <v>194</v>
      </c>
      <c r="J28" s="58">
        <f t="shared" si="3"/>
        <v>214</v>
      </c>
      <c r="K28" s="58">
        <f t="shared" si="3"/>
        <v>196</v>
      </c>
      <c r="L28" s="58">
        <f t="shared" si="3"/>
        <v>197</v>
      </c>
      <c r="M28" s="58">
        <f t="shared" si="3"/>
        <v>192</v>
      </c>
      <c r="N28" s="58">
        <f t="shared" si="3"/>
        <v>186</v>
      </c>
      <c r="O28" s="58">
        <f t="shared" si="3"/>
        <v>188</v>
      </c>
      <c r="P28" s="58">
        <f t="shared" si="3"/>
        <v>186</v>
      </c>
      <c r="Q28" s="58">
        <f t="shared" si="3"/>
        <v>195</v>
      </c>
      <c r="R28" s="58">
        <f t="shared" si="3"/>
        <v>196</v>
      </c>
      <c r="S28" s="58">
        <f t="shared" si="3"/>
        <v>191</v>
      </c>
      <c r="T28" s="58">
        <f t="shared" si="3"/>
        <v>187</v>
      </c>
      <c r="U28" s="58">
        <f aca="true" t="shared" si="4" ref="U28:AC28">SUM(U20,U25,U26)</f>
        <v>144</v>
      </c>
      <c r="V28" s="58">
        <f t="shared" si="4"/>
        <v>192</v>
      </c>
      <c r="W28" s="58">
        <f t="shared" si="4"/>
        <v>191</v>
      </c>
      <c r="X28" s="58">
        <f t="shared" si="4"/>
        <v>222</v>
      </c>
      <c r="Y28" s="58">
        <f t="shared" si="4"/>
        <v>193</v>
      </c>
      <c r="Z28" s="58">
        <f t="shared" si="4"/>
        <v>205</v>
      </c>
      <c r="AA28" s="58">
        <f t="shared" si="4"/>
        <v>192</v>
      </c>
      <c r="AB28" s="58">
        <f t="shared" si="4"/>
        <v>168</v>
      </c>
      <c r="AC28" s="59">
        <f t="shared" si="4"/>
        <v>186</v>
      </c>
    </row>
    <row r="29" spans="1:30" ht="18.75" customHeight="1" thickTop="1">
      <c r="A29" s="54" t="s">
        <v>21</v>
      </c>
      <c r="B29" s="62">
        <f>RANK(B27,$B$27:$AC$27)</f>
        <v>27</v>
      </c>
      <c r="C29" s="62">
        <f aca="true" t="shared" si="5" ref="C29:AC29">RANK(C27,$B$27:$AC$27)</f>
        <v>17</v>
      </c>
      <c r="D29" s="62">
        <f t="shared" si="5"/>
        <v>9</v>
      </c>
      <c r="E29" s="62">
        <f t="shared" si="5"/>
        <v>3</v>
      </c>
      <c r="F29" s="62">
        <f t="shared" si="5"/>
        <v>25</v>
      </c>
      <c r="G29" s="62">
        <f t="shared" si="5"/>
        <v>26</v>
      </c>
      <c r="H29" s="62">
        <f t="shared" si="5"/>
        <v>1</v>
      </c>
      <c r="I29" s="62">
        <f t="shared" si="5"/>
        <v>7</v>
      </c>
      <c r="J29" s="62">
        <f t="shared" si="5"/>
        <v>7</v>
      </c>
      <c r="K29" s="62">
        <f t="shared" si="5"/>
        <v>3</v>
      </c>
      <c r="L29" s="62">
        <f t="shared" si="5"/>
        <v>1</v>
      </c>
      <c r="M29" s="62">
        <f t="shared" si="5"/>
        <v>10</v>
      </c>
      <c r="N29" s="62">
        <f t="shared" si="5"/>
        <v>17</v>
      </c>
      <c r="O29" s="62">
        <f t="shared" si="5"/>
        <v>15</v>
      </c>
      <c r="P29" s="62">
        <f t="shared" si="5"/>
        <v>17</v>
      </c>
      <c r="Q29" s="62">
        <f t="shared" si="5"/>
        <v>6</v>
      </c>
      <c r="R29" s="62">
        <f t="shared" si="5"/>
        <v>3</v>
      </c>
      <c r="S29" s="62">
        <f t="shared" si="5"/>
        <v>13</v>
      </c>
      <c r="T29" s="62">
        <f t="shared" si="5"/>
        <v>16</v>
      </c>
      <c r="U29" s="62">
        <f t="shared" si="5"/>
        <v>28</v>
      </c>
      <c r="V29" s="62">
        <f t="shared" si="5"/>
        <v>10</v>
      </c>
      <c r="W29" s="62">
        <f t="shared" si="5"/>
        <v>13</v>
      </c>
      <c r="X29" s="62">
        <f t="shared" si="5"/>
        <v>10</v>
      </c>
      <c r="Y29" s="62">
        <f t="shared" si="5"/>
        <v>23</v>
      </c>
      <c r="Z29" s="62">
        <f t="shared" si="5"/>
        <v>21</v>
      </c>
      <c r="AA29" s="62">
        <f t="shared" si="5"/>
        <v>22</v>
      </c>
      <c r="AB29" s="62">
        <f t="shared" si="5"/>
        <v>24</v>
      </c>
      <c r="AC29" s="63">
        <f t="shared" si="5"/>
        <v>17</v>
      </c>
      <c r="AD29" s="55"/>
    </row>
    <row r="30" spans="1:29" ht="18.75" customHeight="1" thickBot="1">
      <c r="A30" s="56" t="s">
        <v>20</v>
      </c>
      <c r="B30" s="64" t="str">
        <f>HLOOKUP(B28,'Qui định xếp loại'!$A$3:$E$4,2,1)</f>
        <v>Yếu</v>
      </c>
      <c r="C30" s="64" t="str">
        <f>HLOOKUP(C28,'Qui định xếp loại'!$A$3:$E$4,2,1)</f>
        <v>TB</v>
      </c>
      <c r="D30" s="64" t="str">
        <f>HLOOKUP(D28,'Qui định xếp loại'!$A$3:$E$4,2,1)</f>
        <v>Khá</v>
      </c>
      <c r="E30" s="64" t="str">
        <f>HLOOKUP(E28,'Qui định xếp loại'!$A$3:$E$4,2,1)</f>
        <v>Tốt</v>
      </c>
      <c r="F30" s="64" t="str">
        <f>HLOOKUP(F28,'Qui định xếp loại'!$A$3:$E$4,2,1)</f>
        <v>Yếu</v>
      </c>
      <c r="G30" s="64" t="str">
        <f>HLOOKUP(G28,'Qui định xếp loại'!$A$3:$E$4,2,1)</f>
        <v>Yếu</v>
      </c>
      <c r="H30" s="64" t="str">
        <f>HLOOKUP(H28,'Qui định xếp loại'!$A$3:$E$4,2,1)</f>
        <v>Tốt</v>
      </c>
      <c r="I30" s="64" t="str">
        <f>HLOOKUP(I28,'Qui định xếp loại'!$A$3:$E$4,2,1)</f>
        <v>Khá</v>
      </c>
      <c r="J30" s="64" t="str">
        <f>HLOOKUP(J28,'Qui định xếp loại'!$A$3:$E$4,2,1)</f>
        <v>Tốt</v>
      </c>
      <c r="K30" s="64" t="str">
        <f>HLOOKUP(K28,'Qui định xếp loại'!$A$3:$E$4,2,1)</f>
        <v>Tốt</v>
      </c>
      <c r="L30" s="64" t="str">
        <f>HLOOKUP(L28,'Qui định xếp loại'!$A$3:$E$4,2,1)</f>
        <v>Tốt</v>
      </c>
      <c r="M30" s="64" t="str">
        <f>HLOOKUP(M28,'Qui định xếp loại'!$A$3:$E$4,2,1)</f>
        <v>Khá</v>
      </c>
      <c r="N30" s="64" t="str">
        <f>HLOOKUP(N28,'Qui định xếp loại'!$A$3:$E$4,2,1)</f>
        <v>TB</v>
      </c>
      <c r="O30" s="64" t="str">
        <f>HLOOKUP(O28,'Qui định xếp loại'!$A$3:$E$4,2,1)</f>
        <v>TB</v>
      </c>
      <c r="P30" s="64" t="str">
        <f>HLOOKUP(P28,'Qui định xếp loại'!$A$3:$E$4,2,1)</f>
        <v>TB</v>
      </c>
      <c r="Q30" s="64" t="str">
        <f>HLOOKUP(Q28,'Qui định xếp loại'!$A$3:$E$4,2,1)</f>
        <v>Tốt</v>
      </c>
      <c r="R30" s="64" t="str">
        <f>HLOOKUP(R28,'Qui định xếp loại'!$A$3:$E$4,2,1)</f>
        <v>Tốt</v>
      </c>
      <c r="S30" s="64" t="str">
        <f>HLOOKUP(S28,'Qui định xếp loại'!$A$3:$E$4,2,1)</f>
        <v>Khá</v>
      </c>
      <c r="T30" s="64" t="str">
        <f>HLOOKUP(T28,'Qui định xếp loại'!$A$3:$E$4,2,1)</f>
        <v>TB</v>
      </c>
      <c r="U30" s="64" t="str">
        <f>HLOOKUP(U28,'Qui định xếp loại'!$A$3:$E$4,2,1)</f>
        <v>Yếu</v>
      </c>
      <c r="V30" s="64" t="str">
        <f>HLOOKUP(V28,'Qui định xếp loại'!$A$3:$E$4,2,1)</f>
        <v>Khá</v>
      </c>
      <c r="W30" s="64" t="str">
        <f>HLOOKUP(W28,'Qui định xếp loại'!$A$3:$E$4,2,1)</f>
        <v>Khá</v>
      </c>
      <c r="X30" s="64" t="str">
        <f>HLOOKUP(X28,'Qui định xếp loại'!$A$3:$E$4,2,1)</f>
        <v>Tốt</v>
      </c>
      <c r="Y30" s="64" t="str">
        <f>HLOOKUP(Y28,'Qui định xếp loại'!$A$3:$E$4,2,1)</f>
        <v>Khá</v>
      </c>
      <c r="Z30" s="64" t="str">
        <f>HLOOKUP(Z28,'Qui định xếp loại'!$A$3:$E$4,2,1)</f>
        <v>Tốt</v>
      </c>
      <c r="AA30" s="64" t="str">
        <f>HLOOKUP(AA28,'Qui định xếp loại'!$A$3:$E$4,2,1)</f>
        <v>Khá</v>
      </c>
      <c r="AB30" s="65" t="str">
        <f>HLOOKUP(AB28,'Qui định xếp loại'!$A$3:$E$4,2,1)</f>
        <v>Yếu</v>
      </c>
      <c r="AC30" s="66" t="str">
        <f>HLOOKUP(AC28,'Qui định xếp loại'!$A$3:$E$4,2,1)</f>
        <v>TB</v>
      </c>
    </row>
    <row r="31" ht="13.5" thickTop="1"/>
    <row r="36" ht="15.75">
      <c r="R36" s="57"/>
    </row>
  </sheetData>
  <sheetProtection password="DF96" sheet="1"/>
  <mergeCells count="31">
    <mergeCell ref="O4:O5"/>
    <mergeCell ref="H4:H5"/>
    <mergeCell ref="M4:M5"/>
    <mergeCell ref="L4:L5"/>
    <mergeCell ref="I4:I5"/>
    <mergeCell ref="B4:B5"/>
    <mergeCell ref="C4:C5"/>
    <mergeCell ref="D4:D5"/>
    <mergeCell ref="E4:E5"/>
    <mergeCell ref="F4:F5"/>
    <mergeCell ref="G4:G5"/>
    <mergeCell ref="W4:W5"/>
    <mergeCell ref="P4:P5"/>
    <mergeCell ref="V4:V5"/>
    <mergeCell ref="J4:J5"/>
    <mergeCell ref="K4:K5"/>
    <mergeCell ref="T4:T5"/>
    <mergeCell ref="S4:S5"/>
    <mergeCell ref="R4:R5"/>
    <mergeCell ref="Q4:Q5"/>
    <mergeCell ref="N4:N5"/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A4:A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5" zoomScaleNormal="125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4" sqref="D24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6" t="s">
        <v>62</v>
      </c>
      <c r="D1" s="86"/>
    </row>
    <row r="2" spans="3:4" ht="19.5" customHeight="1">
      <c r="C2" s="84" t="s">
        <v>10</v>
      </c>
      <c r="D2" s="85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12" t="s">
        <v>0</v>
      </c>
      <c r="D4" s="18" t="s">
        <v>9</v>
      </c>
    </row>
    <row r="5" spans="1:4" s="9" customFormat="1" ht="18" customHeight="1" thickTop="1">
      <c r="A5" s="8"/>
      <c r="C5" s="13" t="s">
        <v>32</v>
      </c>
      <c r="D5" s="19" t="s">
        <v>88</v>
      </c>
    </row>
    <row r="6" spans="1:4" s="9" customFormat="1" ht="18" customHeight="1">
      <c r="A6" s="8"/>
      <c r="C6" s="14" t="s">
        <v>33</v>
      </c>
      <c r="D6" s="69" t="s">
        <v>64</v>
      </c>
    </row>
    <row r="7" spans="1:4" s="9" customFormat="1" ht="18" customHeight="1">
      <c r="A7" s="5"/>
      <c r="C7" s="14" t="s">
        <v>34</v>
      </c>
      <c r="D7" s="68" t="s">
        <v>65</v>
      </c>
    </row>
    <row r="8" spans="1:4" s="9" customFormat="1" ht="18" customHeight="1">
      <c r="A8" s="5"/>
      <c r="C8" s="14" t="s">
        <v>35</v>
      </c>
      <c r="D8" s="20" t="s">
        <v>66</v>
      </c>
    </row>
    <row r="9" spans="1:4" s="9" customFormat="1" ht="18" customHeight="1">
      <c r="A9" s="5"/>
      <c r="C9" s="14" t="s">
        <v>36</v>
      </c>
      <c r="D9" s="71" t="s">
        <v>83</v>
      </c>
    </row>
    <row r="10" spans="3:4" s="7" customFormat="1" ht="18" customHeight="1">
      <c r="C10" s="15" t="s">
        <v>37</v>
      </c>
      <c r="D10" s="23" t="s">
        <v>67</v>
      </c>
    </row>
    <row r="11" spans="1:4" s="9" customFormat="1" ht="18" customHeight="1">
      <c r="A11" s="5"/>
      <c r="C11" s="14" t="s">
        <v>38</v>
      </c>
      <c r="D11" s="70" t="s">
        <v>82</v>
      </c>
    </row>
    <row r="12" spans="1:4" s="9" customFormat="1" ht="18" customHeight="1">
      <c r="A12" s="5"/>
      <c r="C12" s="14" t="s">
        <v>39</v>
      </c>
      <c r="D12" s="20" t="s">
        <v>68</v>
      </c>
    </row>
    <row r="13" spans="1:4" s="9" customFormat="1" ht="18" customHeight="1">
      <c r="A13" s="5"/>
      <c r="C13" s="14" t="s">
        <v>40</v>
      </c>
      <c r="D13" s="24" t="s">
        <v>69</v>
      </c>
    </row>
    <row r="14" spans="1:4" s="9" customFormat="1" ht="18" customHeight="1">
      <c r="A14" s="5"/>
      <c r="C14" s="14" t="s">
        <v>41</v>
      </c>
      <c r="D14" s="24" t="s">
        <v>70</v>
      </c>
    </row>
    <row r="15" spans="3:4" ht="18" customHeight="1">
      <c r="C15" s="14" t="s">
        <v>42</v>
      </c>
      <c r="D15" s="24" t="s">
        <v>71</v>
      </c>
    </row>
    <row r="16" spans="3:4" ht="18" customHeight="1">
      <c r="C16" s="14" t="s">
        <v>43</v>
      </c>
      <c r="D16" s="24" t="s">
        <v>72</v>
      </c>
    </row>
    <row r="17" spans="3:4" ht="18" customHeight="1">
      <c r="C17" s="14" t="s">
        <v>44</v>
      </c>
      <c r="D17" s="20" t="s">
        <v>73</v>
      </c>
    </row>
    <row r="18" spans="3:4" ht="18" customHeight="1">
      <c r="C18" s="14" t="s">
        <v>45</v>
      </c>
      <c r="D18" s="20" t="s">
        <v>74</v>
      </c>
    </row>
    <row r="19" spans="3:4" ht="18" customHeight="1">
      <c r="C19" s="14" t="s">
        <v>46</v>
      </c>
      <c r="D19" s="20" t="s">
        <v>87</v>
      </c>
    </row>
    <row r="20" spans="3:4" ht="18" customHeight="1">
      <c r="C20" s="14" t="s">
        <v>47</v>
      </c>
      <c r="D20" s="20" t="s">
        <v>75</v>
      </c>
    </row>
    <row r="21" spans="3:4" ht="18" customHeight="1">
      <c r="C21" s="14" t="s">
        <v>48</v>
      </c>
      <c r="D21" s="20" t="s">
        <v>76</v>
      </c>
    </row>
    <row r="22" spans="3:4" ht="18" customHeight="1">
      <c r="C22" s="14" t="s">
        <v>49</v>
      </c>
      <c r="D22" s="70" t="s">
        <v>77</v>
      </c>
    </row>
    <row r="23" spans="3:4" ht="18" customHeight="1">
      <c r="C23" s="14" t="s">
        <v>50</v>
      </c>
      <c r="D23" s="25" t="s">
        <v>78</v>
      </c>
    </row>
    <row r="24" spans="3:4" ht="18" customHeight="1">
      <c r="C24" s="14" t="s">
        <v>51</v>
      </c>
      <c r="D24" s="71" t="s">
        <v>91</v>
      </c>
    </row>
    <row r="25" spans="3:4" ht="18" customHeight="1">
      <c r="C25" s="14" t="s">
        <v>52</v>
      </c>
      <c r="D25" s="20" t="s">
        <v>89</v>
      </c>
    </row>
    <row r="26" spans="3:4" ht="18" customHeight="1">
      <c r="C26" s="14" t="s">
        <v>53</v>
      </c>
      <c r="D26" s="20" t="s">
        <v>90</v>
      </c>
    </row>
    <row r="27" spans="3:4" ht="18" customHeight="1">
      <c r="C27" s="14" t="s">
        <v>54</v>
      </c>
      <c r="D27" s="20" t="s">
        <v>86</v>
      </c>
    </row>
    <row r="28" spans="3:4" ht="18" customHeight="1">
      <c r="C28" s="14" t="s">
        <v>55</v>
      </c>
      <c r="D28" s="73" t="s">
        <v>85</v>
      </c>
    </row>
    <row r="29" spans="3:4" ht="18" customHeight="1">
      <c r="C29" s="14" t="s">
        <v>56</v>
      </c>
      <c r="D29" s="20" t="s">
        <v>81</v>
      </c>
    </row>
    <row r="30" spans="3:4" ht="18" customHeight="1">
      <c r="C30" s="16" t="s">
        <v>57</v>
      </c>
      <c r="D30" s="21" t="s">
        <v>79</v>
      </c>
    </row>
    <row r="31" spans="1:4" s="9" customFormat="1" ht="18" customHeight="1">
      <c r="A31" s="11"/>
      <c r="C31" s="14" t="s">
        <v>58</v>
      </c>
      <c r="D31" s="72" t="s">
        <v>84</v>
      </c>
    </row>
    <row r="32" spans="1:4" s="9" customFormat="1" ht="18" customHeight="1" thickBot="1">
      <c r="A32" s="11"/>
      <c r="C32" s="17" t="s">
        <v>59</v>
      </c>
      <c r="D32" s="22" t="s">
        <v>80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7" t="s">
        <v>27</v>
      </c>
      <c r="B1" s="87"/>
      <c r="C1" s="87"/>
      <c r="D1" s="87"/>
      <c r="E1" s="87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2016-10-24T08:58:06Z</cp:lastPrinted>
  <dcterms:created xsi:type="dcterms:W3CDTF">2011-08-17T00:59:03Z</dcterms:created>
  <dcterms:modified xsi:type="dcterms:W3CDTF">2016-10-25T02:57:33Z</dcterms:modified>
  <cp:category/>
  <cp:version/>
  <cp:contentType/>
  <cp:contentStatus/>
</cp:coreProperties>
</file>