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0" windowWidth="14295" windowHeight="4560" activeTab="0"/>
  </bookViews>
  <sheets>
    <sheet name="Ghi điểm khối 10" sheetId="1" r:id="rId1"/>
    <sheet name="Diễn giải khối 10" sheetId="2" r:id="rId2"/>
    <sheet name="Bảng qui định xếp loại" sheetId="3" r:id="rId3"/>
  </sheets>
  <definedNames/>
  <calcPr fullCalcOnLoad="1"/>
</workbook>
</file>

<file path=xl/sharedStrings.xml><?xml version="1.0" encoding="utf-8"?>
<sst xmlns="http://schemas.openxmlformats.org/spreadsheetml/2006/main" count="87" uniqueCount="67">
  <si>
    <t>PHẦN GHI ĐIỂM</t>
  </si>
  <si>
    <t xml:space="preserve">                LỚP                                           LOẠI</t>
  </si>
  <si>
    <t>Vắng, trễ</t>
  </si>
  <si>
    <t>Vệ sinh trực nhật</t>
  </si>
  <si>
    <t>Đồng phục</t>
  </si>
  <si>
    <t>Huy hiệu Đoàn</t>
  </si>
  <si>
    <t>Bảng tên h/s</t>
  </si>
  <si>
    <t>Dép lê</t>
  </si>
  <si>
    <t>Sinh hoạt 15'</t>
  </si>
  <si>
    <t>Giờ chưa kí</t>
  </si>
  <si>
    <t>Giờ B(- 5/B)</t>
  </si>
  <si>
    <t>Giờ C( - 10/C)</t>
  </si>
  <si>
    <t>Giờ D (- 20/D)</t>
  </si>
  <si>
    <t>ĐIỂM THƯỞNG</t>
  </si>
  <si>
    <t>XẾP THỨ</t>
  </si>
  <si>
    <t>XẾP LOẠI</t>
  </si>
  <si>
    <t>Tốt</t>
  </si>
  <si>
    <t>PHẦN GHI LỖI VI PHẠM</t>
  </si>
  <si>
    <t>LỚP</t>
  </si>
  <si>
    <t>DIỄN GIẢI</t>
  </si>
  <si>
    <t>Xếp hàng tập trung</t>
  </si>
  <si>
    <t>Tổng điểm nề nếp</t>
  </si>
  <si>
    <t>Tổng điểm học tập</t>
  </si>
  <si>
    <t>Bảng qui định điểm xếp loại</t>
  </si>
  <si>
    <t>Điểm</t>
  </si>
  <si>
    <t>Xếp loại</t>
  </si>
  <si>
    <t>Yếu</t>
  </si>
  <si>
    <t>Khá</t>
  </si>
  <si>
    <t>TB</t>
  </si>
  <si>
    <t>Vi phạm khác</t>
  </si>
  <si>
    <t>Bỏ tiết</t>
  </si>
  <si>
    <t>Tẩy xóa sổ cờ đỏ</t>
  </si>
  <si>
    <t>Sử dụng điện thoại</t>
  </si>
  <si>
    <t>Ko nộp SĐB/SCĐ</t>
  </si>
  <si>
    <t>Vi phạm luật giao thông</t>
  </si>
  <si>
    <t>10C1</t>
  </si>
  <si>
    <t>10C2</t>
  </si>
  <si>
    <t>10C3</t>
  </si>
  <si>
    <t>10C4</t>
  </si>
  <si>
    <t>10C5</t>
  </si>
  <si>
    <t>10C6</t>
  </si>
  <si>
    <t>10C7</t>
  </si>
  <si>
    <t>10C8</t>
  </si>
  <si>
    <t>10C9</t>
  </si>
  <si>
    <t>10C10</t>
  </si>
  <si>
    <t>10C11</t>
  </si>
  <si>
    <t>10C12</t>
  </si>
  <si>
    <t>10C13</t>
  </si>
  <si>
    <t>10C14</t>
  </si>
  <si>
    <t>Tổng điểm xếp thứ</t>
  </si>
  <si>
    <t>Tổng điểm xếp loại</t>
  </si>
  <si>
    <t>TUẦN: 13 - TỪ: 14/11/2016 ĐẾN 20/11/2016                        LỚP TRỰC: 10C13 - GVCN: LƯƠNG XUÂN THIỆN</t>
  </si>
  <si>
    <t>T2: 2P (Linh Du,Tường Vi); T3:cờ đỏ đi trực muộn; Trừ 10 điểm không đạt tuần học tốt.</t>
  </si>
  <si>
    <t>T2: 1P (Diệp); T5: Lớp bẩn, 2P; Trừ 10 điểm không đạt tuần học tốt.</t>
  </si>
  <si>
    <t>T2: 1P (Dân), Thanh không mặc áo dài; Nguyễn Hoàng Dương đi học muộn + không đóng thùng + không đeo thẻ HS.</t>
  </si>
  <si>
    <t>Trừ 10 điểm không đạt tuần học tốt.</t>
  </si>
  <si>
    <t>T3: 2P (Linh, Diễm); T4: 1P (Tú); T6: 2P;</t>
  </si>
  <si>
    <t xml:space="preserve"> T2: 1P (Ngọc); T4: 3 bạn không đúng đòng phục (Trúc, Dung, Vinh); T5: 1P (Ngọc); T6: Phương không mang đồng phục; </t>
  </si>
  <si>
    <t>Thưởng 50 điểm đạt tuần học tốt.</t>
  </si>
  <si>
    <t>T2: 1P (Đức Minh), Chào cờ không nghiêm túc; T4: 1P; 1 ko đồng phục QP; T5: 3P (Minh Hoàng, Văn Hoàng, Quyên); T6: Lớp ồn</t>
  </si>
  <si>
    <t>T3: Vệ sinh bẩn</t>
  </si>
  <si>
    <t>T3: 1P (Trang); T6: 1P (Hậu)</t>
  </si>
  <si>
    <t>T2: Phương không mang thẻ học sinh; Lớp ồn; T3: 1P (Hữu Nam); T4: Lớp ồn; T5: 1P (Hùng); T6: Lớp ồn</t>
  </si>
  <si>
    <t>T2: 1P (Hoàng Yến); T3: 2P; 2 cúp tiết; T5: 1 giờ B Anh (10 em không học bài); T6: 1P</t>
  </si>
  <si>
    <t>T2: 1P (Hoàng); T5: 3P (Chính, Hưng, Nguyệt); T6: 1P (Chính)</t>
  </si>
  <si>
    <t>T2: 2P (Vũ, Ân); T3: Lớp ồn; T4: 1P (Nghị); 03 không đồng phục QP; T5: 2P (Trí, Phúc); T6: 1P (H' Huyền)</t>
  </si>
  <si>
    <t>T4: 1 giờ B môn Anh (Lớp ồn); T5: Lớp ồn; Thưởng 30 điểm quét sân trường</t>
  </si>
</sst>
</file>

<file path=xl/styles.xml><?xml version="1.0" encoding="utf-8"?>
<styleSheet xmlns="http://schemas.openxmlformats.org/spreadsheetml/2006/main">
  <numFmts count="50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Đ&quot;;\-#,##0&quot;Đ&quot;"/>
    <numFmt numFmtId="173" formatCode="#,##0&quot;Đ&quot;;[Red]\-#,##0&quot;Đ&quot;"/>
    <numFmt numFmtId="174" formatCode="#,##0.00&quot;Đ&quot;;\-#,##0.00&quot;Đ&quot;"/>
    <numFmt numFmtId="175" formatCode="#,##0.00&quot;Đ&quot;;[Red]\-#,##0.00&quot;Đ&quot;"/>
    <numFmt numFmtId="176" formatCode="_-* #,##0&quot;Đ&quot;_-;\-* #,##0&quot;Đ&quot;_-;_-* &quot;-&quot;&quot;Đ&quot;_-;_-@_-"/>
    <numFmt numFmtId="177" formatCode="_-* #,##0_Đ_-;\-* #,##0_Đ_-;_-* &quot;-&quot;_Đ_-;_-@_-"/>
    <numFmt numFmtId="178" formatCode="_-* #,##0.00&quot;Đ&quot;_-;\-* #,##0.00&quot;Đ&quot;_-;_-* &quot;-&quot;??&quot;Đ&quot;_-;_-@_-"/>
    <numFmt numFmtId="179" formatCode="_-* #,##0.00_Đ_-;\-* #,##0.00_Đ_-;_-* &quot;-&quot;??_Đ_-;_-@_-"/>
    <numFmt numFmtId="180" formatCode="#,##0\ &quot;Đ&quot;;\-#,##0\ &quot;Đ&quot;"/>
    <numFmt numFmtId="181" formatCode="#,##0\ &quot;Đ&quot;;[Red]\-#,##0\ &quot;Đ&quot;"/>
    <numFmt numFmtId="182" formatCode="#,##0.00\ &quot;Đ&quot;;\-#,##0.00\ &quot;Đ&quot;"/>
    <numFmt numFmtId="183" formatCode="#,##0.00\ &quot;Đ&quot;;[Red]\-#,##0.00\ &quot;Đ&quot;"/>
    <numFmt numFmtId="184" formatCode="_-* #,##0\ &quot;Đ&quot;_-;\-* #,##0\ &quot;Đ&quot;_-;_-* &quot;-&quot;\ &quot;Đ&quot;_-;_-@_-"/>
    <numFmt numFmtId="185" formatCode="_-* #,##0\ _Đ_-;\-* #,##0\ _Đ_-;_-* &quot;-&quot;\ _Đ_-;_-@_-"/>
    <numFmt numFmtId="186" formatCode="_-* #,##0.00\ &quot;Đ&quot;_-;\-* #,##0.00\ &quot;Đ&quot;_-;_-* &quot;-&quot;??\ &quot;Đ&quot;_-;_-@_-"/>
    <numFmt numFmtId="187" formatCode="_-* #,##0.00\ _Đ_-;\-* #,##0.00\ _Đ_-;_-* &quot;-&quot;??\ _Đ_-;_-@_-"/>
    <numFmt numFmtId="188" formatCode="#,##0&quot;Đồng&quot;;\-#,##0&quot;Đồng&quot;"/>
    <numFmt numFmtId="189" formatCode="#,##0&quot;Đồng&quot;;[Red]\-#,##0&quot;Đồng&quot;"/>
    <numFmt numFmtId="190" formatCode="#,##0.00&quot;Đồng&quot;;\-#,##0.00&quot;Đồng&quot;"/>
    <numFmt numFmtId="191" formatCode="#,##0.00&quot;Đồng&quot;;[Red]\-#,##0.00&quot;Đồng&quot;"/>
    <numFmt numFmtId="192" formatCode="_-* #,##0&quot;Đồng&quot;_-;\-* #,##0&quot;Đồng&quot;_-;_-* &quot;-&quot;&quot;Đồng&quot;_-;_-@_-"/>
    <numFmt numFmtId="193" formatCode="_-* #,##0_Đ_ồ_n_g_-;\-* #,##0_Đ_ồ_n_g_-;_-* &quot;-&quot;_Đ_ồ_n_g_-;_-@_-"/>
    <numFmt numFmtId="194" formatCode="_-* #,##0.00&quot;Đồng&quot;_-;\-* #,##0.00&quot;Đồng&quot;_-;_-* &quot;-&quot;??&quot;Đồng&quot;_-;_-@_-"/>
    <numFmt numFmtId="195" formatCode="_-* #,##0.00_Đ_ồ_n_g_-;\-* #,##0.00_Đ_ồ_n_g_-;_-* &quot;-&quot;??_Đ_ồ_n_g_-;_-@_-"/>
    <numFmt numFmtId="196" formatCode="#,##0&quot;$&quot;;\-#,##0&quot;$&quot;"/>
    <numFmt numFmtId="197" formatCode="#,##0&quot;$&quot;;[Red]\-#,##0&quot;$&quot;"/>
    <numFmt numFmtId="198" formatCode="#,##0.00&quot;$&quot;;\-#,##0.00&quot;$&quot;"/>
    <numFmt numFmtId="199" formatCode="#,##0.00&quot;$&quot;;[Red]\-#,##0.00&quot;$&quot;"/>
    <numFmt numFmtId="200" formatCode="_-* #,##0&quot;$&quot;_-;\-* #,##0&quot;$&quot;_-;_-* &quot;-&quot;&quot;$&quot;_-;_-@_-"/>
    <numFmt numFmtId="201" formatCode="_-* #,##0_$_-;\-* #,##0_$_-;_-* &quot;-&quot;_$_-;_-@_-"/>
    <numFmt numFmtId="202" formatCode="_-* #,##0.00&quot;$&quot;_-;\-* #,##0.00&quot;$&quot;_-;_-* &quot;-&quot;??&quot;$&quot;_-;_-@_-"/>
    <numFmt numFmtId="203" formatCode="_-* #,##0.00_$_-;\-* #,##0.00_$_-;_-* &quot;-&quot;??_$_-;_-@_-"/>
    <numFmt numFmtId="204" formatCode="_-* #,##0_đ_ồ_n_g_-;\-* #,##0_đ_ồ_n_g_-;_-* &quot;-&quot;_đ_ồ_n_g_-;_-@_-"/>
    <numFmt numFmtId="205" formatCode="_-* #,##0.00_đ_ồ_n_g_-;\-* #,##0.00_đ_ồ_n_g_-;_-* &quot;-&quot;??_đ_ồ_n_g_-;_-@_-"/>
  </numFmts>
  <fonts count="3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sz val="8"/>
      <name val="Calibri"/>
      <family val="2"/>
    </font>
    <font>
      <sz val="9"/>
      <name val="Arial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thin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 diagonalDown="1">
      <left style="double"/>
      <right style="double"/>
      <top style="double"/>
      <bottom>
        <color indexed="63"/>
      </bottom>
      <diagonal style="thin"/>
    </border>
    <border diagonalDown="1">
      <left style="double"/>
      <right style="double"/>
      <top>
        <color indexed="63"/>
      </top>
      <bottom style="double"/>
      <diagonal style="thin"/>
    </border>
    <border>
      <left style="double"/>
      <right style="double"/>
      <top>
        <color indexed="63"/>
      </top>
      <bottom style="double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21" borderId="2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3" fillId="0" borderId="0" xfId="60" applyFont="1" applyAlignment="1">
      <alignment horizontal="center"/>
      <protection/>
    </xf>
    <xf numFmtId="0" fontId="2" fillId="0" borderId="10" xfId="60" applyFont="1" applyBorder="1" applyAlignment="1">
      <alignment horizontal="center" vertical="center"/>
      <protection/>
    </xf>
    <xf numFmtId="0" fontId="1" fillId="0" borderId="10" xfId="60" applyBorder="1" applyAlignment="1">
      <alignment horizontal="center" vertical="center"/>
      <protection/>
    </xf>
    <xf numFmtId="0" fontId="5" fillId="0" borderId="0" xfId="59" applyFont="1" applyAlignment="1">
      <alignment vertical="center"/>
      <protection/>
    </xf>
    <xf numFmtId="0" fontId="8" fillId="0" borderId="0" xfId="0" applyFont="1" applyAlignment="1">
      <alignment vertical="center"/>
    </xf>
    <xf numFmtId="0" fontId="4" fillId="0" borderId="11" xfId="59" applyFont="1" applyBorder="1" applyAlignment="1">
      <alignment horizontal="center" vertical="center"/>
      <protection/>
    </xf>
    <xf numFmtId="0" fontId="4" fillId="0" borderId="12" xfId="59" applyFont="1" applyBorder="1" applyAlignment="1">
      <alignment horizontal="center" vertical="center"/>
      <protection/>
    </xf>
    <xf numFmtId="0" fontId="5" fillId="0" borderId="13" xfId="59" applyFont="1" applyBorder="1" applyAlignment="1">
      <alignment horizontal="left" vertical="center"/>
      <protection/>
    </xf>
    <xf numFmtId="0" fontId="5" fillId="0" borderId="14" xfId="59" applyFont="1" applyBorder="1" applyAlignment="1">
      <alignment horizontal="left" vertical="center"/>
      <protection/>
    </xf>
    <xf numFmtId="0" fontId="6" fillId="0" borderId="0" xfId="59" applyFont="1" applyAlignment="1">
      <alignment vertical="center"/>
      <protection/>
    </xf>
    <xf numFmtId="0" fontId="11" fillId="0" borderId="15" xfId="0" applyFont="1" applyBorder="1" applyAlignment="1">
      <alignment vertical="center"/>
    </xf>
    <xf numFmtId="0" fontId="5" fillId="0" borderId="15" xfId="59" applyFont="1" applyBorder="1" applyAlignment="1">
      <alignment horizontal="left" vertical="center"/>
      <protection/>
    </xf>
    <xf numFmtId="0" fontId="5" fillId="0" borderId="13" xfId="59" applyFont="1" applyBorder="1" applyAlignment="1">
      <alignment horizontal="left" vertical="center"/>
      <protection/>
    </xf>
    <xf numFmtId="0" fontId="6" fillId="0" borderId="0" xfId="59" applyFont="1" applyAlignment="1" applyProtection="1">
      <alignment vertical="center"/>
      <protection locked="0"/>
    </xf>
    <xf numFmtId="0" fontId="7" fillId="0" borderId="0" xfId="0" applyFont="1" applyAlignment="1" applyProtection="1">
      <alignment/>
      <protection locked="0"/>
    </xf>
    <xf numFmtId="0" fontId="1" fillId="0" borderId="0" xfId="57" applyFont="1" applyProtection="1">
      <alignment/>
      <protection locked="0"/>
    </xf>
    <xf numFmtId="0" fontId="1" fillId="0" borderId="14" xfId="57" applyFont="1" applyBorder="1" applyAlignment="1" applyProtection="1">
      <alignment horizontal="left" vertical="center"/>
      <protection locked="0"/>
    </xf>
    <xf numFmtId="0" fontId="1" fillId="0" borderId="16" xfId="57" applyFont="1" applyBorder="1" applyAlignment="1" applyProtection="1">
      <alignment horizontal="center" vertical="center"/>
      <protection locked="0"/>
    </xf>
    <xf numFmtId="0" fontId="1" fillId="0" borderId="17" xfId="57" applyFont="1" applyBorder="1" applyAlignment="1" applyProtection="1">
      <alignment horizontal="center" vertical="center"/>
      <protection locked="0"/>
    </xf>
    <xf numFmtId="0" fontId="1" fillId="0" borderId="18" xfId="57" applyFont="1" applyBorder="1" applyAlignment="1" applyProtection="1">
      <alignment horizontal="left" vertical="center" wrapText="1"/>
      <protection locked="0"/>
    </xf>
    <xf numFmtId="0" fontId="1" fillId="0" borderId="19" xfId="57" applyFont="1" applyBorder="1" applyAlignment="1" applyProtection="1">
      <alignment horizontal="center" vertical="center"/>
      <protection locked="0"/>
    </xf>
    <xf numFmtId="0" fontId="1" fillId="0" borderId="10" xfId="57" applyFont="1" applyBorder="1" applyAlignment="1" applyProtection="1">
      <alignment horizontal="center" vertical="center"/>
      <protection locked="0"/>
    </xf>
    <xf numFmtId="0" fontId="1" fillId="0" borderId="18" xfId="57" applyFont="1" applyBorder="1" applyAlignment="1" applyProtection="1">
      <alignment horizontal="left" vertical="center"/>
      <protection locked="0"/>
    </xf>
    <xf numFmtId="0" fontId="1" fillId="0" borderId="18" xfId="57" applyFont="1" applyBorder="1" applyAlignment="1" applyProtection="1">
      <alignment horizontal="left" vertical="center"/>
      <protection locked="0"/>
    </xf>
    <xf numFmtId="0" fontId="7" fillId="0" borderId="18" xfId="0" applyFont="1" applyBorder="1" applyAlignment="1" applyProtection="1">
      <alignment horizontal="left" vertical="center"/>
      <protection locked="0"/>
    </xf>
    <xf numFmtId="0" fontId="10" fillId="0" borderId="13" xfId="57" applyFont="1" applyBorder="1" applyAlignment="1" applyProtection="1">
      <alignment horizontal="left" vertical="center"/>
      <protection locked="0"/>
    </xf>
    <xf numFmtId="0" fontId="1" fillId="0" borderId="20" xfId="57" applyFont="1" applyBorder="1" applyAlignment="1" applyProtection="1">
      <alignment horizontal="center" vertical="center"/>
      <protection locked="0"/>
    </xf>
    <xf numFmtId="0" fontId="1" fillId="0" borderId="21" xfId="57" applyFont="1" applyBorder="1" applyAlignment="1" applyProtection="1">
      <alignment horizontal="center" vertical="center"/>
      <protection locked="0"/>
    </xf>
    <xf numFmtId="0" fontId="2" fillId="0" borderId="11" xfId="57" applyFont="1" applyBorder="1" applyAlignment="1" applyProtection="1">
      <alignment horizontal="left" vertical="center" wrapText="1"/>
      <protection locked="0"/>
    </xf>
    <xf numFmtId="0" fontId="1" fillId="0" borderId="13" xfId="57" applyFont="1" applyBorder="1" applyAlignment="1" applyProtection="1">
      <alignment horizontal="left" vertical="center"/>
      <protection locked="0"/>
    </xf>
    <xf numFmtId="0" fontId="2" fillId="0" borderId="11" xfId="57" applyFont="1" applyBorder="1" applyAlignment="1" applyProtection="1">
      <alignment horizontal="left" vertical="center"/>
      <protection locked="0"/>
    </xf>
    <xf numFmtId="0" fontId="2" fillId="0" borderId="15" xfId="57" applyFont="1" applyBorder="1" applyAlignment="1" applyProtection="1">
      <alignment horizontal="left" vertical="center"/>
      <protection locked="0"/>
    </xf>
    <xf numFmtId="0" fontId="2" fillId="0" borderId="22" xfId="57" applyFont="1" applyBorder="1" applyAlignment="1" applyProtection="1">
      <alignment horizontal="left" vertical="center"/>
      <protection locked="0"/>
    </xf>
    <xf numFmtId="0" fontId="2" fillId="0" borderId="23" xfId="57" applyFont="1" applyBorder="1" applyAlignment="1" applyProtection="1">
      <alignment horizontal="left" vertical="center"/>
      <protection locked="0"/>
    </xf>
    <xf numFmtId="0" fontId="1" fillId="0" borderId="24" xfId="57" applyFont="1" applyBorder="1" applyAlignment="1" applyProtection="1">
      <alignment horizontal="center" vertical="center"/>
      <protection/>
    </xf>
    <xf numFmtId="0" fontId="1" fillId="0" borderId="25" xfId="57" applyFont="1" applyBorder="1" applyAlignment="1" applyProtection="1">
      <alignment horizontal="center" vertical="center"/>
      <protection/>
    </xf>
    <xf numFmtId="0" fontId="1" fillId="0" borderId="26" xfId="57" applyFont="1" applyBorder="1" applyAlignment="1" applyProtection="1">
      <alignment horizontal="center" vertical="center"/>
      <protection/>
    </xf>
    <xf numFmtId="0" fontId="1" fillId="0" borderId="27" xfId="57" applyFont="1" applyBorder="1" applyAlignment="1" applyProtection="1">
      <alignment horizontal="center" vertical="center"/>
      <protection/>
    </xf>
    <xf numFmtId="0" fontId="1" fillId="0" borderId="24" xfId="57" applyFont="1" applyBorder="1" applyAlignment="1" applyProtection="1">
      <alignment horizontal="center" vertical="center"/>
      <protection locked="0"/>
    </xf>
    <xf numFmtId="0" fontId="1" fillId="0" borderId="28" xfId="57" applyFont="1" applyBorder="1" applyAlignment="1" applyProtection="1">
      <alignment horizontal="center" vertical="center"/>
      <protection locked="0"/>
    </xf>
    <xf numFmtId="0" fontId="5" fillId="0" borderId="13" xfId="59" applyFont="1" applyBorder="1" applyAlignment="1">
      <alignment horizontal="left" wrapText="1"/>
      <protection/>
    </xf>
    <xf numFmtId="0" fontId="5" fillId="0" borderId="14" xfId="59" applyFont="1" applyBorder="1" applyAlignment="1">
      <alignment horizontal="left" vertical="center"/>
      <protection/>
    </xf>
    <xf numFmtId="0" fontId="2" fillId="0" borderId="29" xfId="57" applyFont="1" applyBorder="1" applyAlignment="1" applyProtection="1">
      <alignment horizontal="center" vertical="center"/>
      <protection locked="0"/>
    </xf>
    <xf numFmtId="0" fontId="2" fillId="0" borderId="30" xfId="57" applyFont="1" applyBorder="1" applyAlignment="1" applyProtection="1">
      <alignment horizontal="center" vertical="center"/>
      <protection locked="0"/>
    </xf>
    <xf numFmtId="0" fontId="6" fillId="0" borderId="0" xfId="59" applyFont="1" applyAlignment="1" applyProtection="1">
      <alignment horizontal="left" vertical="center"/>
      <protection locked="0"/>
    </xf>
    <xf numFmtId="0" fontId="2" fillId="0" borderId="31" xfId="57" applyFont="1" applyBorder="1" applyAlignment="1" applyProtection="1">
      <alignment wrapText="1"/>
      <protection locked="0"/>
    </xf>
    <xf numFmtId="0" fontId="2" fillId="0" borderId="32" xfId="57" applyFont="1" applyBorder="1" applyAlignment="1" applyProtection="1">
      <alignment wrapText="1"/>
      <protection locked="0"/>
    </xf>
    <xf numFmtId="0" fontId="3" fillId="0" borderId="0" xfId="57" applyFont="1" applyAlignment="1" applyProtection="1">
      <alignment horizontal="center" vertical="center"/>
      <protection locked="0"/>
    </xf>
    <xf numFmtId="0" fontId="6" fillId="0" borderId="0" xfId="59" applyFont="1" applyAlignment="1">
      <alignment horizontal="left" vertical="center"/>
      <protection/>
    </xf>
    <xf numFmtId="0" fontId="4" fillId="0" borderId="15" xfId="59" applyFont="1" applyBorder="1" applyAlignment="1">
      <alignment horizontal="center" vertical="center"/>
      <protection/>
    </xf>
    <xf numFmtId="0" fontId="4" fillId="0" borderId="14" xfId="59" applyFont="1" applyBorder="1" applyAlignment="1">
      <alignment horizontal="center" vertical="center"/>
      <protection/>
    </xf>
    <xf numFmtId="0" fontId="4" fillId="0" borderId="13" xfId="59" applyFont="1" applyBorder="1" applyAlignment="1">
      <alignment horizontal="center" vertical="center"/>
      <protection/>
    </xf>
    <xf numFmtId="0" fontId="4" fillId="0" borderId="33" xfId="59" applyFont="1" applyBorder="1" applyAlignment="1">
      <alignment horizontal="center" vertical="center"/>
      <protection/>
    </xf>
    <xf numFmtId="0" fontId="6" fillId="0" borderId="0" xfId="59" applyFont="1" applyAlignment="1">
      <alignment horizontal="center" vertical="center"/>
      <protection/>
    </xf>
    <xf numFmtId="0" fontId="4" fillId="0" borderId="0" xfId="59" applyFont="1" applyAlignment="1">
      <alignment horizontal="center" vertical="center"/>
      <protection/>
    </xf>
    <xf numFmtId="0" fontId="3" fillId="0" borderId="0" xfId="60" applyFont="1" applyAlignment="1">
      <alignment horizontal="center"/>
      <protection/>
    </xf>
    <xf numFmtId="0" fontId="5" fillId="0" borderId="33" xfId="59" applyFont="1" applyBorder="1" applyAlignment="1">
      <alignment horizontal="left" vertic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6">
    <dxf>
      <font>
        <b/>
        <i val="0"/>
      </font>
      <fill>
        <patternFill>
          <bgColor rgb="FF00B050"/>
        </patternFill>
      </fill>
    </dxf>
    <dxf>
      <font>
        <b/>
        <i/>
      </font>
      <fill>
        <patternFill>
          <bgColor rgb="FF7030A0"/>
        </patternFill>
      </fill>
      <border>
        <bottom style="thin"/>
      </border>
    </dxf>
    <dxf>
      <font>
        <b/>
        <i/>
        <name val="Cambria"/>
      </font>
      <fill>
        <patternFill>
          <bgColor rgb="FFFFFF00"/>
        </patternFill>
      </fill>
      <border>
        <bottom style="thin"/>
      </border>
    </dxf>
    <dxf>
      <font>
        <b/>
        <i/>
        <name val="Cambria"/>
      </font>
      <fill>
        <patternFill>
          <bgColor rgb="FFFFFF00"/>
        </patternFill>
      </fill>
      <border>
        <bottom style="thin"/>
      </border>
    </dxf>
    <dxf>
      <font>
        <b/>
        <i/>
      </font>
      <fill>
        <patternFill>
          <bgColor rgb="FFFFFF00"/>
        </patternFill>
      </fill>
      <border>
        <bottom style="thin">
          <color rgb="FF000000"/>
        </bottom>
      </border>
    </dxf>
    <dxf>
      <font>
        <b/>
        <i val="0"/>
        <color rgb="FFFF0000"/>
      </font>
      <fill>
        <patternFill>
          <bgColor rgb="FF00B05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1"/>
  <sheetViews>
    <sheetView tabSelected="1" zoomScalePageLayoutView="0" workbookViewId="0" topLeftCell="A1">
      <pane xSplit="2" ySplit="5" topLeftCell="C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R18" sqref="R18"/>
    </sheetView>
  </sheetViews>
  <sheetFormatPr defaultColWidth="9.140625" defaultRowHeight="15"/>
  <cols>
    <col min="1" max="1" width="2.7109375" style="15" customWidth="1"/>
    <col min="2" max="2" width="20.57421875" style="15" customWidth="1"/>
    <col min="3" max="16" width="8.28125" style="15" customWidth="1"/>
    <col min="17" max="16384" width="9.140625" style="15" customWidth="1"/>
  </cols>
  <sheetData>
    <row r="1" spans="2:17" ht="18.75">
      <c r="B1" s="45" t="s">
        <v>51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14"/>
    </row>
    <row r="2" spans="2:16" ht="18">
      <c r="B2" s="48" t="s">
        <v>0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</row>
    <row r="3" spans="2:16" ht="6" customHeight="1" thickBot="1"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2:16" ht="13.5" thickTop="1">
      <c r="B4" s="46" t="s">
        <v>1</v>
      </c>
      <c r="C4" s="43" t="s">
        <v>35</v>
      </c>
      <c r="D4" s="43" t="s">
        <v>36</v>
      </c>
      <c r="E4" s="43" t="s">
        <v>37</v>
      </c>
      <c r="F4" s="43" t="s">
        <v>38</v>
      </c>
      <c r="G4" s="43" t="s">
        <v>39</v>
      </c>
      <c r="H4" s="43" t="s">
        <v>40</v>
      </c>
      <c r="I4" s="43" t="s">
        <v>41</v>
      </c>
      <c r="J4" s="43" t="s">
        <v>42</v>
      </c>
      <c r="K4" s="43" t="s">
        <v>43</v>
      </c>
      <c r="L4" s="43" t="s">
        <v>44</v>
      </c>
      <c r="M4" s="43" t="s">
        <v>45</v>
      </c>
      <c r="N4" s="43" t="s">
        <v>46</v>
      </c>
      <c r="O4" s="43" t="s">
        <v>47</v>
      </c>
      <c r="P4" s="43" t="s">
        <v>48</v>
      </c>
    </row>
    <row r="5" spans="2:16" ht="13.5" thickBot="1">
      <c r="B5" s="47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</row>
    <row r="6" spans="2:16" ht="19.5" customHeight="1" thickTop="1">
      <c r="B6" s="17" t="s">
        <v>2</v>
      </c>
      <c r="C6" s="18">
        <v>-2</v>
      </c>
      <c r="D6" s="19">
        <v>-3</v>
      </c>
      <c r="E6" s="19">
        <v>-3</v>
      </c>
      <c r="F6" s="19">
        <v>-5</v>
      </c>
      <c r="G6" s="19">
        <v>-2</v>
      </c>
      <c r="H6" s="19">
        <v>-5</v>
      </c>
      <c r="I6" s="19"/>
      <c r="J6" s="19">
        <v>-2</v>
      </c>
      <c r="K6" s="19">
        <v>-4</v>
      </c>
      <c r="L6" s="19">
        <v>-2</v>
      </c>
      <c r="M6" s="19">
        <v>-5</v>
      </c>
      <c r="N6" s="19">
        <v>-6</v>
      </c>
      <c r="O6" s="19"/>
      <c r="P6" s="19"/>
    </row>
    <row r="7" spans="2:16" ht="19.5" customHeight="1">
      <c r="B7" s="20" t="s">
        <v>3</v>
      </c>
      <c r="C7" s="21"/>
      <c r="D7" s="22">
        <v>-5</v>
      </c>
      <c r="E7" s="22"/>
      <c r="F7" s="22"/>
      <c r="G7" s="22"/>
      <c r="H7" s="22"/>
      <c r="I7" s="22">
        <v>-5</v>
      </c>
      <c r="J7" s="22"/>
      <c r="K7" s="22"/>
      <c r="L7" s="22"/>
      <c r="M7" s="22"/>
      <c r="N7" s="22"/>
      <c r="O7" s="22"/>
      <c r="P7" s="22"/>
    </row>
    <row r="8" spans="2:16" ht="19.5" customHeight="1">
      <c r="B8" s="23" t="s">
        <v>4</v>
      </c>
      <c r="C8" s="21"/>
      <c r="D8" s="22"/>
      <c r="E8" s="22">
        <v>-4</v>
      </c>
      <c r="F8" s="22"/>
      <c r="G8" s="22">
        <v>-8</v>
      </c>
      <c r="H8" s="22">
        <v>-2</v>
      </c>
      <c r="I8" s="22"/>
      <c r="J8" s="22"/>
      <c r="K8" s="22"/>
      <c r="L8" s="22"/>
      <c r="M8" s="22"/>
      <c r="N8" s="22">
        <v>-6</v>
      </c>
      <c r="O8" s="22"/>
      <c r="P8" s="22"/>
    </row>
    <row r="9" spans="2:16" ht="19.5" customHeight="1">
      <c r="B9" s="23" t="s">
        <v>5</v>
      </c>
      <c r="C9" s="21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</row>
    <row r="10" spans="2:16" ht="19.5" customHeight="1">
      <c r="B10" s="23" t="s">
        <v>6</v>
      </c>
      <c r="C10" s="21"/>
      <c r="D10" s="22"/>
      <c r="E10" s="22">
        <v>-2</v>
      </c>
      <c r="F10" s="22"/>
      <c r="G10" s="22"/>
      <c r="H10" s="22"/>
      <c r="I10" s="22"/>
      <c r="J10" s="22"/>
      <c r="K10" s="22"/>
      <c r="L10" s="22">
        <v>-2</v>
      </c>
      <c r="M10" s="22"/>
      <c r="N10" s="22"/>
      <c r="O10" s="22"/>
      <c r="P10" s="22"/>
    </row>
    <row r="11" spans="2:16" ht="19.5" customHeight="1">
      <c r="B11" s="23" t="s">
        <v>7</v>
      </c>
      <c r="C11" s="21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</row>
    <row r="12" spans="2:16" ht="19.5" customHeight="1">
      <c r="B12" s="20" t="s">
        <v>8</v>
      </c>
      <c r="C12" s="21"/>
      <c r="D12" s="22"/>
      <c r="E12" s="22"/>
      <c r="F12" s="22"/>
      <c r="G12" s="22"/>
      <c r="H12" s="22">
        <v>-5</v>
      </c>
      <c r="I12" s="22"/>
      <c r="J12" s="22"/>
      <c r="K12" s="22"/>
      <c r="L12" s="22">
        <v>-15</v>
      </c>
      <c r="M12" s="22"/>
      <c r="N12" s="22">
        <v>-5</v>
      </c>
      <c r="O12" s="22">
        <v>-5</v>
      </c>
      <c r="P12" s="22"/>
    </row>
    <row r="13" spans="2:16" ht="19.5" customHeight="1">
      <c r="B13" s="20" t="s">
        <v>20</v>
      </c>
      <c r="C13" s="21"/>
      <c r="D13" s="22"/>
      <c r="E13" s="22"/>
      <c r="F13" s="22"/>
      <c r="G13" s="22"/>
      <c r="H13" s="22">
        <v>-5</v>
      </c>
      <c r="J13" s="22"/>
      <c r="K13" s="22"/>
      <c r="L13" s="22"/>
      <c r="M13" s="22"/>
      <c r="N13" s="22"/>
      <c r="O13" s="22"/>
      <c r="P13" s="22"/>
    </row>
    <row r="14" spans="2:16" ht="19.5" customHeight="1">
      <c r="B14" s="24" t="s">
        <v>29</v>
      </c>
      <c r="C14" s="21">
        <v>-5</v>
      </c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</row>
    <row r="15" spans="2:16" ht="19.5" customHeight="1">
      <c r="B15" s="24" t="s">
        <v>30</v>
      </c>
      <c r="C15" s="21"/>
      <c r="D15" s="22"/>
      <c r="E15" s="22"/>
      <c r="F15" s="22"/>
      <c r="G15" s="22"/>
      <c r="H15" s="22"/>
      <c r="I15" s="22"/>
      <c r="J15" s="22"/>
      <c r="K15" s="22">
        <v>-10</v>
      </c>
      <c r="L15" s="22"/>
      <c r="M15" s="22"/>
      <c r="N15" s="22"/>
      <c r="O15" s="22"/>
      <c r="P15" s="22"/>
    </row>
    <row r="16" spans="2:16" ht="19.5" customHeight="1">
      <c r="B16" s="24" t="s">
        <v>32</v>
      </c>
      <c r="C16" s="21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</row>
    <row r="17" spans="2:16" ht="19.5" customHeight="1">
      <c r="B17" s="24" t="s">
        <v>33</v>
      </c>
      <c r="C17" s="21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</row>
    <row r="18" spans="2:16" ht="19.5" customHeight="1">
      <c r="B18" s="25" t="s">
        <v>31</v>
      </c>
      <c r="C18" s="21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</row>
    <row r="19" spans="2:16" ht="19.5" customHeight="1" thickBot="1">
      <c r="B19" s="26" t="s">
        <v>34</v>
      </c>
      <c r="C19" s="27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</row>
    <row r="20" spans="2:16" ht="19.5" customHeight="1" thickBot="1" thickTop="1">
      <c r="B20" s="29" t="s">
        <v>21</v>
      </c>
      <c r="C20" s="35">
        <f>100+SUM(C6:C19)</f>
        <v>93</v>
      </c>
      <c r="D20" s="35">
        <f aca="true" t="shared" si="0" ref="D20:P20">100+SUM(D6:D19)</f>
        <v>92</v>
      </c>
      <c r="E20" s="35">
        <f t="shared" si="0"/>
        <v>91</v>
      </c>
      <c r="F20" s="35">
        <f t="shared" si="0"/>
        <v>95</v>
      </c>
      <c r="G20" s="35">
        <f t="shared" si="0"/>
        <v>90</v>
      </c>
      <c r="H20" s="35">
        <f t="shared" si="0"/>
        <v>83</v>
      </c>
      <c r="I20" s="35">
        <f t="shared" si="0"/>
        <v>95</v>
      </c>
      <c r="J20" s="35">
        <f t="shared" si="0"/>
        <v>98</v>
      </c>
      <c r="K20" s="35">
        <f t="shared" si="0"/>
        <v>86</v>
      </c>
      <c r="L20" s="35">
        <f t="shared" si="0"/>
        <v>81</v>
      </c>
      <c r="M20" s="35">
        <f t="shared" si="0"/>
        <v>95</v>
      </c>
      <c r="N20" s="35">
        <f t="shared" si="0"/>
        <v>83</v>
      </c>
      <c r="O20" s="35">
        <f t="shared" si="0"/>
        <v>95</v>
      </c>
      <c r="P20" s="35">
        <f t="shared" si="0"/>
        <v>100</v>
      </c>
    </row>
    <row r="21" spans="2:16" ht="19.5" customHeight="1" thickTop="1">
      <c r="B21" s="17" t="s">
        <v>9</v>
      </c>
      <c r="C21" s="18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</row>
    <row r="22" spans="2:16" ht="19.5" customHeight="1">
      <c r="B22" s="23" t="s">
        <v>10</v>
      </c>
      <c r="C22" s="21"/>
      <c r="D22" s="22"/>
      <c r="E22" s="22"/>
      <c r="F22" s="22"/>
      <c r="G22" s="22"/>
      <c r="H22" s="22"/>
      <c r="I22" s="22"/>
      <c r="J22" s="22"/>
      <c r="K22" s="22">
        <v>-5</v>
      </c>
      <c r="L22" s="22"/>
      <c r="M22" s="22"/>
      <c r="N22" s="22"/>
      <c r="O22" s="22">
        <v>-5</v>
      </c>
      <c r="P22" s="22"/>
    </row>
    <row r="23" spans="2:16" ht="19.5" customHeight="1">
      <c r="B23" s="23" t="s">
        <v>11</v>
      </c>
      <c r="C23" s="21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</row>
    <row r="24" spans="2:16" ht="19.5" customHeight="1" thickBot="1">
      <c r="B24" s="30" t="s">
        <v>12</v>
      </c>
      <c r="C24" s="27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</row>
    <row r="25" spans="2:16" ht="19.5" customHeight="1" thickBot="1" thickTop="1">
      <c r="B25" s="29" t="s">
        <v>22</v>
      </c>
      <c r="C25" s="35">
        <f>100+SUM(C21:C24)</f>
        <v>100</v>
      </c>
      <c r="D25" s="35">
        <f aca="true" t="shared" si="1" ref="D25:P25">100+SUM(D21:D24)</f>
        <v>100</v>
      </c>
      <c r="E25" s="35">
        <f t="shared" si="1"/>
        <v>100</v>
      </c>
      <c r="F25" s="35">
        <f t="shared" si="1"/>
        <v>100</v>
      </c>
      <c r="G25" s="35">
        <f t="shared" si="1"/>
        <v>100</v>
      </c>
      <c r="H25" s="35">
        <f t="shared" si="1"/>
        <v>100</v>
      </c>
      <c r="I25" s="35">
        <f t="shared" si="1"/>
        <v>100</v>
      </c>
      <c r="J25" s="35">
        <f t="shared" si="1"/>
        <v>100</v>
      </c>
      <c r="K25" s="35">
        <f t="shared" si="1"/>
        <v>95</v>
      </c>
      <c r="L25" s="35">
        <f t="shared" si="1"/>
        <v>100</v>
      </c>
      <c r="M25" s="35">
        <f t="shared" si="1"/>
        <v>100</v>
      </c>
      <c r="N25" s="35">
        <f t="shared" si="1"/>
        <v>100</v>
      </c>
      <c r="O25" s="35">
        <f t="shared" si="1"/>
        <v>95</v>
      </c>
      <c r="P25" s="35">
        <f t="shared" si="1"/>
        <v>100</v>
      </c>
    </row>
    <row r="26" spans="2:16" ht="19.5" customHeight="1" thickBot="1" thickTop="1">
      <c r="B26" s="31" t="s">
        <v>13</v>
      </c>
      <c r="C26" s="39">
        <v>-10</v>
      </c>
      <c r="D26" s="40">
        <v>-10</v>
      </c>
      <c r="E26" s="40">
        <v>-10</v>
      </c>
      <c r="F26" s="40">
        <v>50</v>
      </c>
      <c r="G26" s="40">
        <v>-10</v>
      </c>
      <c r="H26" s="40">
        <v>-10</v>
      </c>
      <c r="I26" s="40">
        <v>50</v>
      </c>
      <c r="J26" s="40">
        <v>50</v>
      </c>
      <c r="K26" s="40"/>
      <c r="L26" s="40"/>
      <c r="M26" s="40">
        <v>50</v>
      </c>
      <c r="N26" s="40"/>
      <c r="O26" s="40">
        <v>30</v>
      </c>
      <c r="P26" s="40">
        <v>50</v>
      </c>
    </row>
    <row r="27" spans="2:16" ht="19.5" customHeight="1" thickBot="1" thickTop="1">
      <c r="B27" s="32" t="s">
        <v>49</v>
      </c>
      <c r="C27" s="36">
        <f>SUM(C20,C25)</f>
        <v>193</v>
      </c>
      <c r="D27" s="36">
        <f aca="true" t="shared" si="2" ref="D27:P27">SUM(D20,D25)</f>
        <v>192</v>
      </c>
      <c r="E27" s="36">
        <f t="shared" si="2"/>
        <v>191</v>
      </c>
      <c r="F27" s="36">
        <f t="shared" si="2"/>
        <v>195</v>
      </c>
      <c r="G27" s="36">
        <f t="shared" si="2"/>
        <v>190</v>
      </c>
      <c r="H27" s="36">
        <f t="shared" si="2"/>
        <v>183</v>
      </c>
      <c r="I27" s="36">
        <f t="shared" si="2"/>
        <v>195</v>
      </c>
      <c r="J27" s="36">
        <f t="shared" si="2"/>
        <v>198</v>
      </c>
      <c r="K27" s="36">
        <f t="shared" si="2"/>
        <v>181</v>
      </c>
      <c r="L27" s="36">
        <f t="shared" si="2"/>
        <v>181</v>
      </c>
      <c r="M27" s="36">
        <f t="shared" si="2"/>
        <v>195</v>
      </c>
      <c r="N27" s="36">
        <f t="shared" si="2"/>
        <v>183</v>
      </c>
      <c r="O27" s="36">
        <f t="shared" si="2"/>
        <v>190</v>
      </c>
      <c r="P27" s="36">
        <f t="shared" si="2"/>
        <v>200</v>
      </c>
    </row>
    <row r="28" spans="2:16" ht="19.5" customHeight="1" thickBot="1" thickTop="1">
      <c r="B28" s="29" t="s">
        <v>50</v>
      </c>
      <c r="C28" s="35">
        <f>SUM(C20,C25,C26)</f>
        <v>183</v>
      </c>
      <c r="D28" s="35">
        <f aca="true" t="shared" si="3" ref="D28:P28">SUM(D20,D25,D26)</f>
        <v>182</v>
      </c>
      <c r="E28" s="35">
        <f t="shared" si="3"/>
        <v>181</v>
      </c>
      <c r="F28" s="35">
        <f t="shared" si="3"/>
        <v>245</v>
      </c>
      <c r="G28" s="35">
        <f t="shared" si="3"/>
        <v>180</v>
      </c>
      <c r="H28" s="35">
        <f t="shared" si="3"/>
        <v>173</v>
      </c>
      <c r="I28" s="35">
        <f t="shared" si="3"/>
        <v>245</v>
      </c>
      <c r="J28" s="35">
        <f t="shared" si="3"/>
        <v>248</v>
      </c>
      <c r="K28" s="35">
        <f t="shared" si="3"/>
        <v>181</v>
      </c>
      <c r="L28" s="35">
        <f t="shared" si="3"/>
        <v>181</v>
      </c>
      <c r="M28" s="35">
        <f t="shared" si="3"/>
        <v>245</v>
      </c>
      <c r="N28" s="35">
        <f t="shared" si="3"/>
        <v>183</v>
      </c>
      <c r="O28" s="35">
        <f t="shared" si="3"/>
        <v>220</v>
      </c>
      <c r="P28" s="35">
        <f t="shared" si="3"/>
        <v>250</v>
      </c>
    </row>
    <row r="29" spans="2:16" ht="19.5" customHeight="1" thickTop="1">
      <c r="B29" s="33" t="s">
        <v>14</v>
      </c>
      <c r="C29" s="37">
        <f>RANK(C27,$C$27:$P$27)</f>
        <v>6</v>
      </c>
      <c r="D29" s="37">
        <f aca="true" t="shared" si="4" ref="D29:P29">RANK(D27,$C$27:$P$27)</f>
        <v>7</v>
      </c>
      <c r="E29" s="37">
        <f t="shared" si="4"/>
        <v>8</v>
      </c>
      <c r="F29" s="37">
        <f t="shared" si="4"/>
        <v>3</v>
      </c>
      <c r="G29" s="37">
        <f t="shared" si="4"/>
        <v>9</v>
      </c>
      <c r="H29" s="37">
        <f t="shared" si="4"/>
        <v>11</v>
      </c>
      <c r="I29" s="37">
        <f t="shared" si="4"/>
        <v>3</v>
      </c>
      <c r="J29" s="37">
        <f t="shared" si="4"/>
        <v>2</v>
      </c>
      <c r="K29" s="37">
        <f t="shared" si="4"/>
        <v>13</v>
      </c>
      <c r="L29" s="37">
        <f t="shared" si="4"/>
        <v>13</v>
      </c>
      <c r="M29" s="37">
        <f t="shared" si="4"/>
        <v>3</v>
      </c>
      <c r="N29" s="37">
        <f t="shared" si="4"/>
        <v>11</v>
      </c>
      <c r="O29" s="37">
        <f t="shared" si="4"/>
        <v>9</v>
      </c>
      <c r="P29" s="37">
        <f t="shared" si="4"/>
        <v>1</v>
      </c>
    </row>
    <row r="30" spans="2:16" ht="19.5" customHeight="1" thickBot="1">
      <c r="B30" s="34" t="s">
        <v>15</v>
      </c>
      <c r="C30" s="38" t="str">
        <f>HLOOKUP(C28,'Bảng qui định xếp loại'!$A$3:$E$4,2,1)</f>
        <v>Yếu</v>
      </c>
      <c r="D30" s="38" t="str">
        <f>HLOOKUP(D28,'Bảng qui định xếp loại'!$A$3:$E$4,2,1)</f>
        <v>Yếu</v>
      </c>
      <c r="E30" s="38" t="str">
        <f>HLOOKUP(E28,'Bảng qui định xếp loại'!$A$3:$E$4,2,1)</f>
        <v>Yếu</v>
      </c>
      <c r="F30" s="38" t="str">
        <f>HLOOKUP(F28,'Bảng qui định xếp loại'!$A$3:$E$4,2,1)</f>
        <v>Tốt</v>
      </c>
      <c r="G30" s="38" t="str">
        <f>HLOOKUP(G28,'Bảng qui định xếp loại'!$A$3:$E$4,2,1)</f>
        <v>Yếu</v>
      </c>
      <c r="H30" s="38" t="str">
        <f>HLOOKUP(H28,'Bảng qui định xếp loại'!$A$3:$E$4,2,1)</f>
        <v>Yếu</v>
      </c>
      <c r="I30" s="38" t="str">
        <f>HLOOKUP(I28,'Bảng qui định xếp loại'!$A$3:$E$4,2,1)</f>
        <v>Tốt</v>
      </c>
      <c r="J30" s="38" t="str">
        <f>HLOOKUP(J28,'Bảng qui định xếp loại'!$A$3:$E$4,2,1)</f>
        <v>Tốt</v>
      </c>
      <c r="K30" s="38" t="str">
        <f>HLOOKUP(K28,'Bảng qui định xếp loại'!$A$3:$E$4,2,1)</f>
        <v>Yếu</v>
      </c>
      <c r="L30" s="38" t="str">
        <f>HLOOKUP(L28,'Bảng qui định xếp loại'!$A$3:$E$4,2,1)</f>
        <v>Yếu</v>
      </c>
      <c r="M30" s="38" t="str">
        <f>HLOOKUP(M28,'Bảng qui định xếp loại'!$A$3:$E$4,2,1)</f>
        <v>Tốt</v>
      </c>
      <c r="N30" s="38" t="str">
        <f>HLOOKUP(N28,'Bảng qui định xếp loại'!$A$3:$E$4,2,1)</f>
        <v>Yếu</v>
      </c>
      <c r="O30" s="38" t="str">
        <f>HLOOKUP(O28,'Bảng qui định xếp loại'!$A$3:$E$4,2,1)</f>
        <v>Tốt</v>
      </c>
      <c r="P30" s="38" t="str">
        <f>HLOOKUP(P28,'Bảng qui định xếp loại'!$A$3:$E$4,2,1)</f>
        <v>Tốt</v>
      </c>
    </row>
    <row r="31" spans="2:16" ht="13.5" thickTop="1"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</row>
  </sheetData>
  <sheetProtection password="DF96" sheet="1"/>
  <mergeCells count="17">
    <mergeCell ref="B1:P1"/>
    <mergeCell ref="J4:J5"/>
    <mergeCell ref="G4:G5"/>
    <mergeCell ref="H4:H5"/>
    <mergeCell ref="B4:B5"/>
    <mergeCell ref="C4:C5"/>
    <mergeCell ref="D4:D5"/>
    <mergeCell ref="E4:E5"/>
    <mergeCell ref="B2:P2"/>
    <mergeCell ref="P4:P5"/>
    <mergeCell ref="O4:O5"/>
    <mergeCell ref="F4:F5"/>
    <mergeCell ref="I4:I5"/>
    <mergeCell ref="K4:K5"/>
    <mergeCell ref="L4:L5"/>
    <mergeCell ref="M4:M5"/>
    <mergeCell ref="N4:N5"/>
  </mergeCells>
  <conditionalFormatting sqref="C29:P29">
    <cfRule type="cellIs" priority="2" dxfId="4" operator="greaterThan" stopIfTrue="1">
      <formula>11</formula>
    </cfRule>
    <cfRule type="cellIs" priority="4" dxfId="5" operator="lessThan" stopIfTrue="1">
      <formula>4</formula>
    </cfRule>
  </conditionalFormatting>
  <printOptions/>
  <pageMargins left="0.25" right="0.25" top="0.25" bottom="0.25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Q32"/>
  <sheetViews>
    <sheetView zoomScale="115" zoomScaleNormal="115" zoomScalePageLayoutView="0" workbookViewId="0" topLeftCell="A1">
      <pane xSplit="2" ySplit="4" topLeftCell="C1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33" sqref="C33"/>
    </sheetView>
  </sheetViews>
  <sheetFormatPr defaultColWidth="9.140625" defaultRowHeight="15"/>
  <cols>
    <col min="1" max="1" width="2.57421875" style="5" customWidth="1"/>
    <col min="2" max="2" width="7.421875" style="5" customWidth="1"/>
    <col min="3" max="3" width="131.28125" style="5" customWidth="1"/>
    <col min="4" max="16384" width="9.140625" style="5" customWidth="1"/>
  </cols>
  <sheetData>
    <row r="1" spans="2:17" ht="18.75">
      <c r="B1" s="49" t="str">
        <f>'Ghi điểm khối 10'!B1:P1</f>
        <v>TUẦN: 13 - TỪ: 14/11/2016 ĐẾN 20/11/2016                        LỚP TRỰC: 10C13 - GVCN: LƯƠNG XUÂN THIỆN</v>
      </c>
      <c r="C1" s="49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2:3" ht="18.75">
      <c r="B2" s="54" t="s">
        <v>17</v>
      </c>
      <c r="C2" s="55"/>
    </row>
    <row r="3" spans="2:3" ht="4.5" customHeight="1" thickBot="1">
      <c r="B3" s="4"/>
      <c r="C3" s="4"/>
    </row>
    <row r="4" spans="2:3" ht="18" customHeight="1" thickBot="1" thickTop="1">
      <c r="B4" s="6" t="s">
        <v>18</v>
      </c>
      <c r="C4" s="7" t="s">
        <v>19</v>
      </c>
    </row>
    <row r="5" spans="2:3" ht="18" customHeight="1" thickTop="1">
      <c r="B5" s="50" t="s">
        <v>35</v>
      </c>
      <c r="C5" s="13" t="s">
        <v>52</v>
      </c>
    </row>
    <row r="6" spans="2:3" ht="18" customHeight="1">
      <c r="B6" s="51"/>
      <c r="C6" s="9"/>
    </row>
    <row r="7" spans="2:3" ht="18" customHeight="1">
      <c r="B7" s="50" t="s">
        <v>36</v>
      </c>
      <c r="C7" s="11" t="s">
        <v>53</v>
      </c>
    </row>
    <row r="8" spans="2:3" ht="18" customHeight="1">
      <c r="B8" s="51"/>
      <c r="C8" s="9"/>
    </row>
    <row r="9" spans="2:3" ht="18" customHeight="1">
      <c r="B9" s="50" t="s">
        <v>37</v>
      </c>
      <c r="C9" s="12" t="s">
        <v>54</v>
      </c>
    </row>
    <row r="10" spans="2:3" ht="18" customHeight="1">
      <c r="B10" s="51"/>
      <c r="C10" s="9" t="s">
        <v>55</v>
      </c>
    </row>
    <row r="11" spans="2:3" ht="18" customHeight="1">
      <c r="B11" s="50" t="s">
        <v>38</v>
      </c>
      <c r="C11" s="8" t="s">
        <v>56</v>
      </c>
    </row>
    <row r="12" spans="2:3" ht="18" customHeight="1">
      <c r="B12" s="51"/>
      <c r="C12" s="9" t="s">
        <v>58</v>
      </c>
    </row>
    <row r="13" spans="2:3" ht="18" customHeight="1">
      <c r="B13" s="50" t="s">
        <v>39</v>
      </c>
      <c r="C13" s="8" t="s">
        <v>57</v>
      </c>
    </row>
    <row r="14" spans="2:3" ht="18" customHeight="1">
      <c r="B14" s="51"/>
      <c r="C14" s="9" t="s">
        <v>55</v>
      </c>
    </row>
    <row r="15" spans="2:3" ht="18" customHeight="1">
      <c r="B15" s="50" t="s">
        <v>40</v>
      </c>
      <c r="C15" s="8" t="s">
        <v>59</v>
      </c>
    </row>
    <row r="16" spans="2:3" ht="18" customHeight="1">
      <c r="B16" s="51"/>
      <c r="C16" s="9" t="s">
        <v>55</v>
      </c>
    </row>
    <row r="17" spans="2:3" ht="18" customHeight="1">
      <c r="B17" s="50" t="s">
        <v>41</v>
      </c>
      <c r="C17" s="8" t="s">
        <v>60</v>
      </c>
    </row>
    <row r="18" spans="2:3" ht="18" customHeight="1">
      <c r="B18" s="51"/>
      <c r="C18" s="9" t="s">
        <v>58</v>
      </c>
    </row>
    <row r="19" spans="2:3" ht="18" customHeight="1">
      <c r="B19" s="50" t="s">
        <v>42</v>
      </c>
      <c r="C19" s="8" t="s">
        <v>61</v>
      </c>
    </row>
    <row r="20" spans="2:3" ht="18" customHeight="1">
      <c r="B20" s="51"/>
      <c r="C20" s="9" t="s">
        <v>58</v>
      </c>
    </row>
    <row r="21" spans="2:3" ht="18" customHeight="1">
      <c r="B21" s="50" t="s">
        <v>43</v>
      </c>
      <c r="C21" s="8" t="s">
        <v>63</v>
      </c>
    </row>
    <row r="22" spans="2:3" ht="18" customHeight="1">
      <c r="B22" s="51"/>
      <c r="C22" s="9"/>
    </row>
    <row r="23" spans="2:3" ht="18" customHeight="1">
      <c r="B23" s="50" t="s">
        <v>44</v>
      </c>
      <c r="C23" s="8" t="s">
        <v>62</v>
      </c>
    </row>
    <row r="24" spans="2:3" ht="18" customHeight="1">
      <c r="B24" s="51"/>
      <c r="C24" s="9"/>
    </row>
    <row r="25" spans="2:3" ht="18" customHeight="1">
      <c r="B25" s="50" t="s">
        <v>45</v>
      </c>
      <c r="C25" s="8" t="s">
        <v>64</v>
      </c>
    </row>
    <row r="26" spans="2:3" ht="18" customHeight="1">
      <c r="B26" s="51"/>
      <c r="C26" s="9" t="s">
        <v>58</v>
      </c>
    </row>
    <row r="27" spans="2:3" ht="18" customHeight="1">
      <c r="B27" s="50" t="s">
        <v>46</v>
      </c>
      <c r="C27" s="41" t="s">
        <v>65</v>
      </c>
    </row>
    <row r="28" spans="2:3" ht="18" customHeight="1">
      <c r="B28" s="51"/>
      <c r="C28" s="42"/>
    </row>
    <row r="29" spans="2:3" ht="18" customHeight="1">
      <c r="B29" s="50" t="s">
        <v>47</v>
      </c>
      <c r="C29" s="8" t="s">
        <v>66</v>
      </c>
    </row>
    <row r="30" spans="2:3" ht="18" customHeight="1">
      <c r="B30" s="51"/>
      <c r="C30" s="9"/>
    </row>
    <row r="31" spans="2:3" ht="18" customHeight="1">
      <c r="B31" s="52" t="s">
        <v>48</v>
      </c>
      <c r="C31" s="8"/>
    </row>
    <row r="32" spans="2:3" ht="18" customHeight="1" thickBot="1">
      <c r="B32" s="53"/>
      <c r="C32" s="57" t="s">
        <v>58</v>
      </c>
    </row>
    <row r="33" ht="15.75" thickTop="1"/>
  </sheetData>
  <sheetProtection/>
  <mergeCells count="16">
    <mergeCell ref="B17:B18"/>
    <mergeCell ref="B2:C2"/>
    <mergeCell ref="B5:B6"/>
    <mergeCell ref="B7:B8"/>
    <mergeCell ref="B9:B10"/>
    <mergeCell ref="B11:B12"/>
    <mergeCell ref="B1:C1"/>
    <mergeCell ref="B29:B30"/>
    <mergeCell ref="B31:B32"/>
    <mergeCell ref="B19:B20"/>
    <mergeCell ref="B21:B22"/>
    <mergeCell ref="B23:B24"/>
    <mergeCell ref="B25:B26"/>
    <mergeCell ref="B27:B28"/>
    <mergeCell ref="B13:B14"/>
    <mergeCell ref="B15:B16"/>
  </mergeCells>
  <printOptions/>
  <pageMargins left="0.25" right="0.25" top="0.25" bottom="0.25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1">
      <selection activeCell="A4" sqref="A4"/>
    </sheetView>
  </sheetViews>
  <sheetFormatPr defaultColWidth="9.140625" defaultRowHeight="15"/>
  <sheetData>
    <row r="1" spans="1:5" ht="18">
      <c r="A1" s="56" t="s">
        <v>23</v>
      </c>
      <c r="B1" s="56"/>
      <c r="C1" s="56"/>
      <c r="D1" s="56"/>
      <c r="E1" s="56"/>
    </row>
    <row r="2" spans="1:5" ht="18">
      <c r="A2" s="1"/>
      <c r="B2" s="1"/>
      <c r="C2" s="1"/>
      <c r="D2" s="1"/>
      <c r="E2" s="1"/>
    </row>
    <row r="3" spans="1:5" ht="15">
      <c r="A3" s="2" t="s">
        <v>24</v>
      </c>
      <c r="B3" s="3">
        <v>0</v>
      </c>
      <c r="C3" s="3">
        <v>185</v>
      </c>
      <c r="D3" s="3">
        <v>190</v>
      </c>
      <c r="E3" s="3">
        <v>195</v>
      </c>
    </row>
    <row r="4" spans="1:5" ht="15">
      <c r="A4" s="2" t="s">
        <v>25</v>
      </c>
      <c r="B4" s="3" t="s">
        <v>26</v>
      </c>
      <c r="C4" s="3" t="s">
        <v>28</v>
      </c>
      <c r="D4" s="3" t="s">
        <v>27</v>
      </c>
      <c r="E4" s="3" t="s">
        <v>16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IK</cp:lastModifiedBy>
  <cp:lastPrinted>2016-10-22T10:22:37Z</cp:lastPrinted>
  <dcterms:created xsi:type="dcterms:W3CDTF">2013-08-24T15:42:38Z</dcterms:created>
  <dcterms:modified xsi:type="dcterms:W3CDTF">2016-11-21T04:11:24Z</dcterms:modified>
  <cp:category/>
  <cp:version/>
  <cp:contentType/>
  <cp:contentStatus/>
</cp:coreProperties>
</file>