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1"/>
  </bookViews>
  <sheets>
    <sheet name="Điểm khối sáng" sheetId="1" r:id="rId1"/>
    <sheet name="Diễn giải khối sáng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<sst xmlns="http://schemas.openxmlformats.org/spreadsheetml/2006/main" count="121" uniqueCount="93">
  <si>
    <t>LỚP</t>
  </si>
  <si>
    <t>Đồng phục</t>
  </si>
  <si>
    <t>Dép lê</t>
  </si>
  <si>
    <t>Sinh hoạt 15'</t>
  </si>
  <si>
    <t>Vắng, trễ</t>
  </si>
  <si>
    <t>Bảng tên h/s</t>
  </si>
  <si>
    <t>Huy hiệu Đoàn</t>
  </si>
  <si>
    <t>Vi phạm khác</t>
  </si>
  <si>
    <t>PHẦN GHI ĐIỂM</t>
  </si>
  <si>
    <t>DIỄN GIẢI</t>
  </si>
  <si>
    <t>PHẦN GHI LỖI VI PHẠM</t>
  </si>
  <si>
    <t>Giờ B(- 5/B)</t>
  </si>
  <si>
    <t>Giờ C( - 10/C)</t>
  </si>
  <si>
    <t>Giờ D (- 20/D)</t>
  </si>
  <si>
    <t>ĐIỂM THƯỞNG</t>
  </si>
  <si>
    <t>Xếp hàng
 tập trung</t>
  </si>
  <si>
    <t>Tổng điểm 
nề nếp</t>
  </si>
  <si>
    <t>Tổng điểm 
học tập</t>
  </si>
  <si>
    <t>Vệ sinh trực nhật</t>
  </si>
  <si>
    <t>Giờ chưa kí</t>
  </si>
  <si>
    <t>XẾP LOẠI</t>
  </si>
  <si>
    <t>XẾP THỨ</t>
  </si>
  <si>
    <t>Điểm</t>
  </si>
  <si>
    <t>Xếp loại</t>
  </si>
  <si>
    <t>Tốt</t>
  </si>
  <si>
    <t>Khá</t>
  </si>
  <si>
    <t>Yếu</t>
  </si>
  <si>
    <t>Bảng qui định điểm xếp loại</t>
  </si>
  <si>
    <t>TB</t>
  </si>
  <si>
    <t>Ko nộp SSĐB, SCĐ</t>
  </si>
  <si>
    <t>Trốn tiết</t>
  </si>
  <si>
    <t xml:space="preserve">                       LỚP                                           LOẠI</t>
  </si>
  <si>
    <t>12A1</t>
  </si>
  <si>
    <t>12A2</t>
  </si>
  <si>
    <t>12A3</t>
  </si>
  <si>
    <t>12A4</t>
  </si>
  <si>
    <t>12A5</t>
  </si>
  <si>
    <t>12A6</t>
  </si>
  <si>
    <t>12A7</t>
  </si>
  <si>
    <t>12A8</t>
  </si>
  <si>
    <t>12A9</t>
  </si>
  <si>
    <t>12A10</t>
  </si>
  <si>
    <t>12A11</t>
  </si>
  <si>
    <t>12A12</t>
  </si>
  <si>
    <t>12A13</t>
  </si>
  <si>
    <t>12A14</t>
  </si>
  <si>
    <t>11B1</t>
  </si>
  <si>
    <t>11B2</t>
  </si>
  <si>
    <t>11B3</t>
  </si>
  <si>
    <t>11B4</t>
  </si>
  <si>
    <t>11B5</t>
  </si>
  <si>
    <t>11B6</t>
  </si>
  <si>
    <t>11B7</t>
  </si>
  <si>
    <t>11B8</t>
  </si>
  <si>
    <t>11B9</t>
  </si>
  <si>
    <t>11B10</t>
  </si>
  <si>
    <t>11B11</t>
  </si>
  <si>
    <t>11B12</t>
  </si>
  <si>
    <t>11B13</t>
  </si>
  <si>
    <t>11B14</t>
  </si>
  <si>
    <t>Tổng điểm 
xếp thứ</t>
  </si>
  <si>
    <t>Tổng điểm 
xếp loại</t>
  </si>
  <si>
    <t>Ăn quà trong lớp</t>
  </si>
  <si>
    <t>,</t>
  </si>
  <si>
    <t>TUẦN THỨ: 11 - TỪ: 31/10/2016 ĐẾN 06/11/2016                                                               LỚP TRỰC: 12A11 - GVCN: NGUYỄN THỊ PHƯƠNG</t>
  </si>
  <si>
    <t>T2: 2 ko đồng phục; Ngọc Anh, Nhật làm việc riêng trong giờ Văn; T4: 1P (Nam), T5: 3P, 2KP, T7: 1P</t>
  </si>
  <si>
    <t>T2:  1P (Mỹ Linh), T4: 1P (Thành ), T7: 2P (Hiếu, Thành)</t>
  </si>
  <si>
    <t>T3: 1P (Linh), T5: 1P (Lê Trang); T7: 2P</t>
  </si>
  <si>
    <t xml:space="preserve">T3: 3P (Cường, Phượng, Quân), T6: 1P (Dung), T7: 3P (V.Hương, Dung, Tuyên) </t>
  </si>
  <si>
    <t xml:space="preserve">T2: 1P (Duyên), T4: 1P (Duyên), T6: 1P (Đức) </t>
  </si>
  <si>
    <t xml:space="preserve">T3: 1P (Đạt), T7: 2P (Đạt, Duy), </t>
  </si>
  <si>
    <t xml:space="preserve">T3: 1P (Minh), T3: Dương, Thắng vào muộn giờ Sinh; T4: 1P (Trang), Lớp ồn, T6 : Vắng 1P (Huỳnh ), T7: 1 giờ B môn Địa (Hiền 4đ, Huyền 0đ, Trang 0đ) </t>
  </si>
  <si>
    <t xml:space="preserve">T2: 1P (Phong), T5: 3 không đồng phục, T7: 6P (K.Trinh, Lâm, Minh, Phước, Hưng, Xuân Trường), Thưởng 15 điểm đạt giải C múa tốp; </t>
  </si>
  <si>
    <t xml:space="preserve">T2: 1 ko đồng phục (Mến), T3: 1 ko đóng thùng, ko thẻ học sinh (Chu An), 1P (Thủy), T4: 2P ( Vi, P.Thảo), 3 không sinh hoạt 15' (Ánh, Khoa, Hồng ), 1 giờ B môn Văn (Lớp không học bài cũ ); T5: chưa kí sổ đầu bài môn GDQP; Thưởng 10 điểm đạt giải KK đơn ca; Thưởng 30 điểm đạt giải A múa đôi; Thưởng 20 điểm đạt giải B nhảy hiện đại; Thưởng 40 điểm đạt giải nhì toàn đoàn; </t>
  </si>
  <si>
    <t xml:space="preserve">T2: 3KP, T4: 1KP, T5: 4P, T7: 2P (Tiến, Phương); Thưởng 20 điểm đạt giải B đơn ca; Thưởng 20 điểm đạt giải B múa tốp; Thưởng 30 điểm đạt giải ba toàn đoàn; </t>
  </si>
  <si>
    <t xml:space="preserve">T2: 2P (Nghĩa, Loan), 2 học sinh không đồng phục (Thanh, Hà ); T5: 2P (Trịnh, Hải Dương), T6: 2P (Loan, Thùy Dương), Thứ 7: 2P (Hậu, Mến); Thưởng 20 điểm đạt giải B múa tốp; </t>
  </si>
  <si>
    <t xml:space="preserve">T2: 2 đi học muộn, 3P (Hằng, L.Hằng, Huyền); T6: 1P, 3KP; Thưởng 15 điểm đạt giải C nhảy hiện đại; </t>
  </si>
  <si>
    <t xml:space="preserve">T2: 1P (Sơn), T3: 2P (Phương, Hà), 1 không đeo thẻ học sinh, T7: 2P (Phương, Hằng); Thưởng 10 điểm đạt giải KK tốp ca; </t>
  </si>
  <si>
    <t xml:space="preserve">T2: 1P (Kha), T4: 2P (Ngọt, Thương), T5: 2P, T6: 2P, 1 giờ B môn Anh (5 em không làm bài tập, 1 làm việc riêng); Thưởng 15 điểm đạt giải C song ca; </t>
  </si>
  <si>
    <t xml:space="preserve">T2: 1 giờ B môn Địa (Luân 2đ, Phúc 1đ, Lan Anh 2đ), T6: 2P (Hương, Uyên), T7: 3P; Thưởng 10 điểm đạt giải KK múa tốp; Thưởng 10 điểm đạt giải KK múa đôi; </t>
  </si>
  <si>
    <t xml:space="preserve">T3: 1 đi trễ (Phương), T5: 2P (Vi, Lan); T7: 1P (Ngọc), 1 giờ B môn TD (Ý không nghiêm túc); Thưởng 30 điểm dọn vệ sinh gầm cầu thang; Thưởng 15 điểm đạt giải C đơn ca; Thưởng 10 điểm đạt giải KK nhảy hiện đại; </t>
  </si>
  <si>
    <t xml:space="preserve">T2: 1P, T3: 1P (Lan Anh), 1KP (Lường), T7: 1P (Vân), 1KP (Lường); Thưởng 10 điểm đạt giải KK tốp ca; Thưởng 20 điểm đạt giải B múa tốp; Thưởng 20 điểm đạt giải KK toàn đoàn; </t>
  </si>
  <si>
    <t xml:space="preserve">T2: 1P (Đức), Thắng không sinh hoạt 15', T3: 1P (Đức), T5: 1KP (Thắng), T6: 1KP, T7: Sinh hoạt ồn; Thưởng 10 điểm đạt giải KK đơn ca; </t>
  </si>
  <si>
    <t xml:space="preserve">T2: 1P (Hrisa), T5: 1P, Cờ đỏ đi trực không nghiêm túc; Thưởng 20 điểm đạt giải b múa tốp; Thưởng 15 điểm đạt giải C tốp ca; Thưởng 30 điểm đạt giải Ba toàn đoàn; </t>
  </si>
  <si>
    <t xml:space="preserve">T2: 1P (Băng), T3: 1P, T4: 1P, 1 giờ B môn Công Nghệ (Ồn ào,  nhắc nhiều lần); Thưởng 30 điểm đạt giải A nhảy hiện đại; Thưởng 15 điểm đạt giải C múa; Thưởng 20 điểm đạt giải B tốp ca; Thưởng 40 điểm đạt giải nhì toàn đoàn; </t>
  </si>
  <si>
    <t xml:space="preserve">T2: 1P (Trâm), T4: 1P (Minh), T6: 2 đi trễ (Yên, Hảo); Thưởng 10 điểm đạt giải KK múa tốp; Thưởng 10 điểm đạt giải KK múa đơn; </t>
  </si>
  <si>
    <t xml:space="preserve">T7: 2P (Thủy, Lâm), 1 KP (Đình); Thưởng 10 điểm đạt giải KK nhảy hiện đại; </t>
  </si>
  <si>
    <t xml:space="preserve">T4: 1KP (Sơn), T5: 1P (Hậu), Trung nói chuyện giờ Sinh; Thưởng 30 điểm đạt giải A đơn ca; </t>
  </si>
  <si>
    <t>T2: 1P, Chào cờ hát quốc ca không nghiêm túc, T3: 1P (Trang), T4: 1P, T6: 1 giờ D môn Anh (Mai sử dụng điện thoại trong giờ học); Thưởng 30 điểm quét cầu thang; Thưởng 15 điểm bạn Cao Duy Vinh nhặt được ví tại sân trường, gửi phòng Đoàn.</t>
  </si>
  <si>
    <t xml:space="preserve">T3: 1P, T4: 1P (Chính), T5: 2P, T6: 2P, T7: 1P (Hiếu); Thưởng 10 điểm đạt giải KK đơn ca; Cờ đỏ ko đi trực (Trực lớp 12A10); </t>
  </si>
  <si>
    <t xml:space="preserve">T2: 1P, 2 bạn ăn sáng trong lớp, T3: Lớp ồn; T7: 6P; Thưởng 15 điểm đạt giải C hát múa; </t>
  </si>
  <si>
    <t xml:space="preserve">T2: 1P, T4: 1KP (Chuân), T5: 1P (Hùng), 1KP (Nhân), T6: 1KP; Thưởng 10 điểm đạt giải KK đơn ca; Cờ đỏ ko đi trực (Trực lớp 12A9); </t>
  </si>
  <si>
    <t xml:space="preserve">T2: 3P (Xuân Long, Minh, Tuấn Long), T3 : 2 không đồng phục (An, Dinh)  T4: 1P (Quang Anh), T5: Trực nhật muộn, Lớp ồn, T7 : Lớp ồn; 1 giờ B tin (Lớp ồn nhắc nhiều ko khắc phục); 
1 giờ C Tin (Lớp ồn, ý thức học kém, nhiều HS ko ghi chép); Thưởng 10 điểm đạt giải KK múa đơn; Thưởng 20 điểm đạt giải B múa dân gian; Thưởng 20 điểm đạt giải KK toàn đoàn; </t>
  </si>
</sst>
</file>

<file path=xl/styles.xml><?xml version="1.0" encoding="utf-8"?>
<styleSheet xmlns="http://schemas.openxmlformats.org/spreadsheetml/2006/main">
  <numFmts count="5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&quot;Đ&quot;;\-#,##0&quot;Đ&quot;"/>
    <numFmt numFmtId="165" formatCode="#,##0&quot;Đ&quot;;[Red]\-#,##0&quot;Đ&quot;"/>
    <numFmt numFmtId="166" formatCode="#,##0.00&quot;Đ&quot;;\-#,##0.00&quot;Đ&quot;"/>
    <numFmt numFmtId="167" formatCode="#,##0.00&quot;Đ&quot;;[Red]\-#,##0.00&quot;Đ&quot;"/>
    <numFmt numFmtId="168" formatCode="_-* #,##0&quot;Đ&quot;_-;\-* #,##0&quot;Đ&quot;_-;_-* &quot;-&quot;&quot;Đ&quot;_-;_-@_-"/>
    <numFmt numFmtId="169" formatCode="_-* #,##0_Đ_-;\-* #,##0_Đ_-;_-* &quot;-&quot;_Đ_-;_-@_-"/>
    <numFmt numFmtId="170" formatCode="_-* #,##0.00&quot;Đ&quot;_-;\-* #,##0.00&quot;Đ&quot;_-;_-* &quot;-&quot;??&quot;Đ&quot;_-;_-@_-"/>
    <numFmt numFmtId="171" formatCode="_-* #,##0.00_Đ_-;\-* #,##0.00_Đ_-;_-* &quot;-&quot;??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Đ&quot;;\-#,##0\ &quot;Đ&quot;"/>
    <numFmt numFmtId="181" formatCode="#,##0\ &quot;Đ&quot;;[Red]\-#,##0\ &quot;Đ&quot;"/>
    <numFmt numFmtId="182" formatCode="#,##0.00\ &quot;Đ&quot;;\-#,##0.00\ &quot;Đ&quot;"/>
    <numFmt numFmtId="183" formatCode="#,##0.00\ &quot;Đ&quot;;[Red]\-#,##0.00\ &quot;Đ&quot;"/>
    <numFmt numFmtId="184" formatCode="_-* #,##0\ &quot;Đ&quot;_-;\-* #,##0\ &quot;Đ&quot;_-;_-* &quot;-&quot;\ &quot;Đ&quot;_-;_-@_-"/>
    <numFmt numFmtId="185" formatCode="_-* #,##0\ _Đ_-;\-* #,##0\ _Đ_-;_-* &quot;-&quot;\ _Đ_-;_-@_-"/>
    <numFmt numFmtId="186" formatCode="_-* #,##0.00\ &quot;Đ&quot;_-;\-* #,##0.00\ &quot;Đ&quot;_-;_-* &quot;-&quot;??\ &quot;Đ&quot;_-;_-@_-"/>
    <numFmt numFmtId="187" formatCode="_-* #,##0.00\ _Đ_-;\-* #,##0.00\ _Đ_-;_-* &quot;-&quot;??\ _Đ_-;_-@_-"/>
    <numFmt numFmtId="188" formatCode="#,##0&quot;Đồng&quot;;\-#,##0&quot;Đồng&quot;"/>
    <numFmt numFmtId="189" formatCode="#,##0&quot;Đồng&quot;;[Red]\-#,##0&quot;Đồng&quot;"/>
    <numFmt numFmtId="190" formatCode="#,##0.00&quot;Đồng&quot;;\-#,##0.00&quot;Đồng&quot;"/>
    <numFmt numFmtId="191" formatCode="#,##0.00&quot;Đồng&quot;;[Red]\-#,##0.00&quot;Đồng&quot;"/>
    <numFmt numFmtId="192" formatCode="_-* #,##0&quot;Đồng&quot;_-;\-* #,##0&quot;Đồng&quot;_-;_-* &quot;-&quot;&quot;Đồng&quot;_-;_-@_-"/>
    <numFmt numFmtId="193" formatCode="_-* #,##0_Đ_ồ_n_g_-;\-* #,##0_Đ_ồ_n_g_-;_-* &quot;-&quot;_Đ_ồ_n_g_-;_-@_-"/>
    <numFmt numFmtId="194" formatCode="_-* #,##0.00&quot;Đồng&quot;_-;\-* #,##0.00&quot;Đồng&quot;_-;_-* &quot;-&quot;??&quot;Đồng&quot;_-;_-@_-"/>
    <numFmt numFmtId="195" formatCode="_-* #,##0.00_Đ_ồ_n_g_-;\-* #,##0.00_Đ_ồ_n_g_-;_-* &quot;-&quot;??_Đ_ồ_n_g_-;_-@_-"/>
    <numFmt numFmtId="196" formatCode="#,##0&quot;$&quot;;\-#,##0&quot;$&quot;"/>
    <numFmt numFmtId="197" formatCode="#,##0&quot;$&quot;;[Red]\-#,##0&quot;$&quot;"/>
    <numFmt numFmtId="198" formatCode="#,##0.00&quot;$&quot;;\-#,##0.00&quot;$&quot;"/>
    <numFmt numFmtId="199" formatCode="#,##0.00&quot;$&quot;;[Red]\-#,##0.00&quot;$&quot;"/>
    <numFmt numFmtId="200" formatCode="_-* #,##0&quot;$&quot;_-;\-* #,##0&quot;$&quot;_-;_-* &quot;-&quot;&quot;$&quot;_-;_-@_-"/>
    <numFmt numFmtId="201" formatCode="_-* #,##0_$_-;\-* #,##0_$_-;_-* &quot;-&quot;_$_-;_-@_-"/>
    <numFmt numFmtId="202" formatCode="_-* #,##0.00&quot;$&quot;_-;\-* #,##0.00&quot;$&quot;_-;_-* &quot;-&quot;??&quot;$&quot;_-;_-@_-"/>
    <numFmt numFmtId="203" formatCode="_-* #,##0.00_$_-;\-* #,##0.00_$_-;_-* &quot;-&quot;??_$_-;_-@_-"/>
    <numFmt numFmtId="204" formatCode="_-* #,##0_đ_ồ_n_g_-;\-* #,##0_đ_ồ_n_g_-;_-* &quot;-&quot;_đ_ồ_n_g_-;_-@_-"/>
    <numFmt numFmtId="205" formatCode="_-* #,##0.00_đ_ồ_n_g_-;\-* #,##0.00_đ_ồ_n_g_-;_-* &quot;-&quot;??_đ_ồ_n_g_-;_-@_-"/>
  </numFmts>
  <fonts count="3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 diagonalDown="1">
      <left style="double"/>
      <right style="double"/>
      <top style="double"/>
      <bottom>
        <color indexed="63"/>
      </bottom>
      <diagonal style="thin"/>
    </border>
    <border diagonalDown="1">
      <left style="double"/>
      <right style="double"/>
      <top>
        <color indexed="63"/>
      </top>
      <bottom style="double"/>
      <diagonal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1" borderId="2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9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6" xfId="0" applyFont="1" applyBorder="1" applyAlignment="1">
      <alignment horizontal="left" wrapText="1"/>
    </xf>
    <xf numFmtId="9" fontId="5" fillId="0" borderId="16" xfId="59" applyFont="1" applyBorder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8" fillId="0" borderId="15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27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left" vertical="center" wrapText="1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left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32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/>
      <protection locked="0"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12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 wrapText="1"/>
    </xf>
    <xf numFmtId="0" fontId="4" fillId="0" borderId="14" xfId="0" applyFont="1" applyBorder="1" applyAlignment="1">
      <alignment shrinkToFit="1"/>
    </xf>
    <xf numFmtId="0" fontId="4" fillId="0" borderId="15" xfId="0" applyFont="1" applyBorder="1" applyAlignment="1">
      <alignment shrinkToFit="1"/>
    </xf>
    <xf numFmtId="0" fontId="4" fillId="0" borderId="16" xfId="0" applyFont="1" applyBorder="1" applyAlignment="1">
      <alignment shrinkToFit="1"/>
    </xf>
    <xf numFmtId="0" fontId="4" fillId="0" borderId="16" xfId="0" applyFont="1" applyBorder="1" applyAlignment="1">
      <alignment horizontal="left" shrinkToFit="1"/>
    </xf>
    <xf numFmtId="0" fontId="4" fillId="0" borderId="17" xfId="0" applyFont="1" applyBorder="1" applyAlignment="1">
      <alignment shrinkToFit="1"/>
    </xf>
    <xf numFmtId="0" fontId="4" fillId="0" borderId="18" xfId="0" applyFont="1" applyBorder="1" applyAlignment="1">
      <alignment shrinkToFit="1"/>
    </xf>
    <xf numFmtId="0" fontId="5" fillId="0" borderId="16" xfId="0" applyFont="1" applyBorder="1" applyAlignment="1">
      <alignment horizontal="left"/>
    </xf>
    <xf numFmtId="0" fontId="14" fillId="0" borderId="16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2" fillId="0" borderId="30" xfId="0" applyFont="1" applyBorder="1" applyAlignment="1">
      <alignment/>
    </xf>
    <xf numFmtId="0" fontId="8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34" fillId="0" borderId="16" xfId="0" applyFont="1" applyBorder="1" applyAlignment="1">
      <alignment horizontal="left"/>
    </xf>
    <xf numFmtId="0" fontId="6" fillId="0" borderId="0" xfId="0" applyFont="1" applyAlignment="1" applyProtection="1">
      <alignment horizontal="left" vertical="center" shrinkToFit="1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43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 applyProtection="1">
      <alignment wrapText="1"/>
      <protection locked="0"/>
    </xf>
    <xf numFmtId="0" fontId="7" fillId="0" borderId="46" xfId="0" applyFont="1" applyBorder="1" applyAlignment="1" applyProtection="1">
      <alignment wrapText="1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center" shrinkToFit="1"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rgb="FFFF0000"/>
      </font>
      <fill>
        <patternFill>
          <bgColor rgb="FF00B050"/>
        </patternFill>
      </fill>
    </dxf>
    <dxf>
      <font>
        <b/>
        <i/>
        <u val="single"/>
        <name val="Cambria"/>
      </font>
      <fill>
        <patternFill>
          <bgColor rgb="FFFFFF00"/>
        </patternFill>
      </fill>
      <border>
        <bottom style="thin"/>
      </border>
    </dxf>
    <dxf>
      <font>
        <b/>
        <i/>
        <u val="single"/>
      </font>
      <fill>
        <patternFill>
          <bgColor rgb="FFFFFF00"/>
        </patternFill>
      </fill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6"/>
  <sheetViews>
    <sheetView zoomScale="115" zoomScaleNormal="11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V12" sqref="V12"/>
    </sheetView>
  </sheetViews>
  <sheetFormatPr defaultColWidth="9.140625" defaultRowHeight="12.75"/>
  <cols>
    <col min="1" max="1" width="12.57421875" style="19" customWidth="1"/>
    <col min="2" max="29" width="4.7109375" style="19" customWidth="1"/>
    <col min="30" max="31" width="9.140625" style="19" customWidth="1"/>
    <col min="32" max="32" width="9.140625" style="60" customWidth="1"/>
    <col min="33" max="50" width="9.140625" style="19" customWidth="1"/>
    <col min="51" max="51" width="9.140625" style="60" customWidth="1"/>
    <col min="52" max="16384" width="9.140625" style="19" customWidth="1"/>
  </cols>
  <sheetData>
    <row r="1" spans="1:29" ht="18.75">
      <c r="A1" s="76" t="s">
        <v>64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</row>
    <row r="2" spans="1:29" ht="18.75">
      <c r="A2" s="79" t="s">
        <v>8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</row>
    <row r="3" ht="13.5" thickBot="1"/>
    <row r="4" spans="1:29" ht="13.5" thickTop="1">
      <c r="A4" s="82" t="s">
        <v>31</v>
      </c>
      <c r="B4" s="84" t="s">
        <v>32</v>
      </c>
      <c r="C4" s="80" t="s">
        <v>33</v>
      </c>
      <c r="D4" s="80" t="s">
        <v>34</v>
      </c>
      <c r="E4" s="80" t="s">
        <v>35</v>
      </c>
      <c r="F4" s="80" t="s">
        <v>36</v>
      </c>
      <c r="G4" s="80" t="s">
        <v>37</v>
      </c>
      <c r="H4" s="80" t="s">
        <v>38</v>
      </c>
      <c r="I4" s="80" t="s">
        <v>39</v>
      </c>
      <c r="J4" s="80" t="s">
        <v>40</v>
      </c>
      <c r="K4" s="80" t="s">
        <v>41</v>
      </c>
      <c r="L4" s="80" t="s">
        <v>42</v>
      </c>
      <c r="M4" s="80" t="s">
        <v>43</v>
      </c>
      <c r="N4" s="80" t="s">
        <v>44</v>
      </c>
      <c r="O4" s="80" t="s">
        <v>45</v>
      </c>
      <c r="P4" s="80" t="s">
        <v>46</v>
      </c>
      <c r="Q4" s="80" t="s">
        <v>47</v>
      </c>
      <c r="R4" s="80" t="s">
        <v>48</v>
      </c>
      <c r="S4" s="80" t="s">
        <v>49</v>
      </c>
      <c r="T4" s="80" t="s">
        <v>50</v>
      </c>
      <c r="U4" s="80" t="s">
        <v>51</v>
      </c>
      <c r="V4" s="80" t="s">
        <v>52</v>
      </c>
      <c r="W4" s="80" t="s">
        <v>53</v>
      </c>
      <c r="X4" s="80" t="s">
        <v>54</v>
      </c>
      <c r="Y4" s="80" t="s">
        <v>55</v>
      </c>
      <c r="Z4" s="80" t="s">
        <v>56</v>
      </c>
      <c r="AA4" s="80" t="s">
        <v>57</v>
      </c>
      <c r="AB4" s="80" t="s">
        <v>58</v>
      </c>
      <c r="AC4" s="77" t="s">
        <v>59</v>
      </c>
    </row>
    <row r="5" spans="1:29" ht="13.5" thickBot="1">
      <c r="A5" s="83"/>
      <c r="B5" s="85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78"/>
    </row>
    <row r="6" spans="1:29" ht="18.75" customHeight="1" thickTop="1">
      <c r="A6" s="20" t="s">
        <v>4</v>
      </c>
      <c r="B6" s="21">
        <v>-15</v>
      </c>
      <c r="C6" s="22">
        <v>-3</v>
      </c>
      <c r="D6" s="22">
        <v>-7</v>
      </c>
      <c r="E6" s="22">
        <v>-4</v>
      </c>
      <c r="F6" s="22">
        <v>-26</v>
      </c>
      <c r="G6" s="22">
        <v>-8</v>
      </c>
      <c r="H6" s="22">
        <v>-23</v>
      </c>
      <c r="I6" s="22">
        <v>-5</v>
      </c>
      <c r="J6" s="22">
        <v>-7</v>
      </c>
      <c r="K6" s="22">
        <v>-4</v>
      </c>
      <c r="L6" s="22">
        <v>-3</v>
      </c>
      <c r="M6" s="22">
        <v>-7</v>
      </c>
      <c r="N6" s="22">
        <v>-5</v>
      </c>
      <c r="O6" s="22">
        <v>-3</v>
      </c>
      <c r="P6" s="22">
        <v>-5</v>
      </c>
      <c r="Q6" s="22">
        <v>-13</v>
      </c>
      <c r="R6" s="22">
        <v>-3</v>
      </c>
      <c r="S6" s="23">
        <v>-12</v>
      </c>
      <c r="T6" s="23">
        <v>-2</v>
      </c>
      <c r="U6" s="24">
        <v>-7</v>
      </c>
      <c r="V6" s="24">
        <v>-4</v>
      </c>
      <c r="W6" s="24">
        <v>-3</v>
      </c>
      <c r="X6" s="24">
        <v>-6</v>
      </c>
      <c r="Y6" s="24">
        <v>-7</v>
      </c>
      <c r="Z6" s="22">
        <v>-6</v>
      </c>
      <c r="AA6" s="22">
        <v>-17</v>
      </c>
      <c r="AB6" s="22">
        <v>-7</v>
      </c>
      <c r="AC6" s="25">
        <v>-7</v>
      </c>
    </row>
    <row r="7" spans="1:29" ht="18.75" customHeight="1">
      <c r="A7" s="26" t="s">
        <v>18</v>
      </c>
      <c r="B7" s="27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8"/>
      <c r="T7" s="28"/>
      <c r="U7" s="24"/>
      <c r="V7" s="24">
        <v>-5</v>
      </c>
      <c r="W7" s="24"/>
      <c r="X7" s="24"/>
      <c r="Y7" s="24"/>
      <c r="Z7" s="24"/>
      <c r="AA7" s="24"/>
      <c r="AB7" s="24"/>
      <c r="AC7" s="29"/>
    </row>
    <row r="8" spans="1:29" ht="18.75" customHeight="1">
      <c r="A8" s="30" t="s">
        <v>1</v>
      </c>
      <c r="B8" s="27">
        <v>-4</v>
      </c>
      <c r="C8" s="24">
        <v>-4</v>
      </c>
      <c r="D8" s="24">
        <v>-6</v>
      </c>
      <c r="E8" s="24"/>
      <c r="F8" s="24"/>
      <c r="G8" s="24">
        <v>-4</v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8"/>
      <c r="T8" s="28"/>
      <c r="U8" s="24"/>
      <c r="V8" s="24">
        <v>-4</v>
      </c>
      <c r="W8" s="24"/>
      <c r="X8" s="24"/>
      <c r="Y8" s="24"/>
      <c r="Z8" s="24"/>
      <c r="AA8" s="24"/>
      <c r="AB8" s="24"/>
      <c r="AC8" s="29"/>
    </row>
    <row r="9" spans="1:29" ht="18.75" customHeight="1">
      <c r="A9" s="30" t="s">
        <v>6</v>
      </c>
      <c r="B9" s="27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8"/>
      <c r="T9" s="28"/>
      <c r="U9" s="24"/>
      <c r="V9" s="24"/>
      <c r="W9" s="24"/>
      <c r="X9" s="24"/>
      <c r="Y9" s="24"/>
      <c r="Z9" s="24"/>
      <c r="AA9" s="24"/>
      <c r="AB9" s="24"/>
      <c r="AC9" s="29"/>
    </row>
    <row r="10" spans="1:29" ht="18.75" customHeight="1">
      <c r="A10" s="30" t="s">
        <v>5</v>
      </c>
      <c r="B10" s="27"/>
      <c r="C10" s="24">
        <v>-2</v>
      </c>
      <c r="D10" s="24"/>
      <c r="E10" s="24"/>
      <c r="F10" s="24"/>
      <c r="G10" s="24"/>
      <c r="H10" s="24"/>
      <c r="I10" s="24">
        <v>-2</v>
      </c>
      <c r="J10" s="24"/>
      <c r="K10" s="24"/>
      <c r="L10" s="24"/>
      <c r="M10" s="24"/>
      <c r="N10" s="24"/>
      <c r="O10" s="24"/>
      <c r="P10" s="24"/>
      <c r="Q10" s="24"/>
      <c r="R10" s="24"/>
      <c r="S10" s="28"/>
      <c r="T10" s="28"/>
      <c r="U10" s="24"/>
      <c r="V10" s="24"/>
      <c r="W10" s="24"/>
      <c r="X10" s="24"/>
      <c r="Y10" s="24"/>
      <c r="Z10" s="24"/>
      <c r="AA10" s="24"/>
      <c r="AB10" s="24"/>
      <c r="AC10" s="29"/>
    </row>
    <row r="11" spans="1:29" ht="18.75" customHeight="1">
      <c r="A11" s="30" t="s">
        <v>2</v>
      </c>
      <c r="B11" s="27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8"/>
      <c r="T11" s="28"/>
      <c r="U11" s="24"/>
      <c r="V11" s="24"/>
      <c r="W11" s="24"/>
      <c r="X11" s="24"/>
      <c r="Y11" s="24"/>
      <c r="Z11" s="24"/>
      <c r="AA11" s="24"/>
      <c r="AB11" s="24"/>
      <c r="AC11" s="29"/>
    </row>
    <row r="12" spans="1:29" ht="18.75" customHeight="1">
      <c r="A12" s="26" t="s">
        <v>3</v>
      </c>
      <c r="B12" s="27"/>
      <c r="C12" s="24">
        <v>-6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8">
        <v>-7</v>
      </c>
      <c r="T12" s="28"/>
      <c r="U12" s="24">
        <v>-5</v>
      </c>
      <c r="V12" s="24">
        <v>-10</v>
      </c>
      <c r="W12" s="24"/>
      <c r="X12" s="24"/>
      <c r="Y12" s="24"/>
      <c r="Z12" s="24"/>
      <c r="AA12" s="24"/>
      <c r="AB12" s="24"/>
      <c r="AC12" s="29">
        <v>-5</v>
      </c>
    </row>
    <row r="13" spans="1:29" ht="23.25" customHeight="1">
      <c r="A13" s="26" t="s">
        <v>15</v>
      </c>
      <c r="B13" s="27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8"/>
      <c r="T13" s="28"/>
      <c r="U13" s="24"/>
      <c r="V13" s="24"/>
      <c r="W13" s="24"/>
      <c r="X13" s="24"/>
      <c r="Y13" s="24"/>
      <c r="Z13" s="24"/>
      <c r="AA13" s="24"/>
      <c r="AB13" s="24"/>
      <c r="AC13" s="29"/>
    </row>
    <row r="14" spans="1:29" ht="18.75" customHeight="1">
      <c r="A14" s="30" t="s">
        <v>7</v>
      </c>
      <c r="B14" s="27">
        <v>-4</v>
      </c>
      <c r="C14" s="24"/>
      <c r="D14" s="24"/>
      <c r="E14" s="24"/>
      <c r="F14" s="24"/>
      <c r="G14" s="24"/>
      <c r="H14" s="24"/>
      <c r="I14" s="24"/>
      <c r="J14" s="24"/>
      <c r="K14" s="24"/>
      <c r="L14" s="24">
        <v>-5</v>
      </c>
      <c r="M14" s="24"/>
      <c r="N14" s="24"/>
      <c r="O14" s="24"/>
      <c r="P14" s="24"/>
      <c r="Q14" s="24"/>
      <c r="R14" s="24"/>
      <c r="S14" s="28"/>
      <c r="T14" s="28">
        <v>-5</v>
      </c>
      <c r="U14" s="24"/>
      <c r="V14" s="24"/>
      <c r="W14" s="24"/>
      <c r="X14" s="31"/>
      <c r="Y14" s="24"/>
      <c r="Z14" s="24">
        <v>-2</v>
      </c>
      <c r="AA14" s="24">
        <v>-5</v>
      </c>
      <c r="AB14" s="24">
        <v>-5</v>
      </c>
      <c r="AC14" s="29"/>
    </row>
    <row r="15" spans="1:29" ht="18.75" customHeight="1">
      <c r="A15" s="30" t="s">
        <v>30</v>
      </c>
      <c r="B15" s="27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8"/>
      <c r="T15" s="28"/>
      <c r="U15" s="24"/>
      <c r="V15" s="24"/>
      <c r="W15" s="24"/>
      <c r="X15" s="24"/>
      <c r="Y15" s="24"/>
      <c r="Z15" s="24"/>
      <c r="AA15" s="24"/>
      <c r="AB15" s="24"/>
      <c r="AC15" s="29"/>
    </row>
    <row r="16" spans="1:29" ht="18.75" customHeight="1">
      <c r="A16" s="30" t="s">
        <v>29</v>
      </c>
      <c r="B16" s="27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8"/>
      <c r="T16" s="28"/>
      <c r="U16" s="24"/>
      <c r="V16" s="24"/>
      <c r="W16" s="24"/>
      <c r="X16" s="24"/>
      <c r="Y16" s="24"/>
      <c r="Z16" s="24"/>
      <c r="AA16" s="24"/>
      <c r="AB16" s="24"/>
      <c r="AC16" s="29"/>
    </row>
    <row r="17" spans="1:29" ht="18.75" customHeight="1">
      <c r="A17" s="30" t="s">
        <v>62</v>
      </c>
      <c r="B17" s="27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8"/>
      <c r="T17" s="28"/>
      <c r="U17" s="24">
        <v>-4</v>
      </c>
      <c r="V17" s="24"/>
      <c r="W17" s="24"/>
      <c r="X17" s="24"/>
      <c r="Y17" s="24"/>
      <c r="Z17" s="24"/>
      <c r="AA17" s="24"/>
      <c r="AB17" s="24"/>
      <c r="AC17" s="29"/>
    </row>
    <row r="18" spans="1:29" ht="18.75" customHeight="1">
      <c r="A18" s="30"/>
      <c r="B18" s="27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8"/>
      <c r="T18" s="28"/>
      <c r="U18" s="24"/>
      <c r="V18" s="24"/>
      <c r="W18" s="24"/>
      <c r="X18" s="24"/>
      <c r="Y18" s="24"/>
      <c r="Z18" s="24"/>
      <c r="AA18" s="24"/>
      <c r="AB18" s="24"/>
      <c r="AC18" s="29"/>
    </row>
    <row r="19" spans="1:29" ht="18.75" customHeight="1" thickBot="1">
      <c r="A19" s="32"/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5"/>
      <c r="T19" s="35"/>
      <c r="U19" s="34"/>
      <c r="V19" s="34"/>
      <c r="W19" s="34"/>
      <c r="X19" s="34"/>
      <c r="Y19" s="34"/>
      <c r="Z19" s="34"/>
      <c r="AA19" s="34"/>
      <c r="AB19" s="34"/>
      <c r="AC19" s="36"/>
    </row>
    <row r="20" spans="1:29" ht="23.25" customHeight="1" thickBot="1" thickTop="1">
      <c r="A20" s="37" t="s">
        <v>16</v>
      </c>
      <c r="B20" s="51">
        <f>100+SUM(B6:B19)</f>
        <v>77</v>
      </c>
      <c r="C20" s="51">
        <f aca="true" t="shared" si="0" ref="C20:Y20">100+SUM(C6:C19)</f>
        <v>85</v>
      </c>
      <c r="D20" s="51">
        <f t="shared" si="0"/>
        <v>87</v>
      </c>
      <c r="E20" s="51">
        <f t="shared" si="0"/>
        <v>96</v>
      </c>
      <c r="F20" s="51">
        <f t="shared" si="0"/>
        <v>74</v>
      </c>
      <c r="G20" s="51">
        <f t="shared" si="0"/>
        <v>88</v>
      </c>
      <c r="H20" s="51">
        <f t="shared" si="0"/>
        <v>77</v>
      </c>
      <c r="I20" s="51">
        <f t="shared" si="0"/>
        <v>93</v>
      </c>
      <c r="J20" s="51">
        <f t="shared" si="0"/>
        <v>93</v>
      </c>
      <c r="K20" s="51">
        <f t="shared" si="0"/>
        <v>96</v>
      </c>
      <c r="L20" s="51">
        <f t="shared" si="0"/>
        <v>92</v>
      </c>
      <c r="M20" s="51">
        <f t="shared" si="0"/>
        <v>93</v>
      </c>
      <c r="N20" s="51">
        <f t="shared" si="0"/>
        <v>95</v>
      </c>
      <c r="O20" s="51">
        <f t="shared" si="0"/>
        <v>97</v>
      </c>
      <c r="P20" s="51">
        <f t="shared" si="0"/>
        <v>95</v>
      </c>
      <c r="Q20" s="51">
        <f t="shared" si="0"/>
        <v>87</v>
      </c>
      <c r="R20" s="51">
        <f t="shared" si="0"/>
        <v>97</v>
      </c>
      <c r="S20" s="51">
        <f t="shared" si="0"/>
        <v>81</v>
      </c>
      <c r="T20" s="51">
        <f t="shared" si="0"/>
        <v>93</v>
      </c>
      <c r="U20" s="51">
        <f t="shared" si="0"/>
        <v>84</v>
      </c>
      <c r="V20" s="51">
        <f t="shared" si="0"/>
        <v>77</v>
      </c>
      <c r="W20" s="51">
        <f t="shared" si="0"/>
        <v>97</v>
      </c>
      <c r="X20" s="51">
        <f t="shared" si="0"/>
        <v>94</v>
      </c>
      <c r="Y20" s="51">
        <f t="shared" si="0"/>
        <v>93</v>
      </c>
      <c r="Z20" s="51">
        <f>100+SUM(Z6:Z19)</f>
        <v>92</v>
      </c>
      <c r="AA20" s="51">
        <f>100+SUM(AA6:AA19)</f>
        <v>78</v>
      </c>
      <c r="AB20" s="51">
        <f>100+SUM(AB6:AB19)</f>
        <v>88</v>
      </c>
      <c r="AC20" s="52">
        <f>100+SUM(AC6:AC19)</f>
        <v>88</v>
      </c>
    </row>
    <row r="21" spans="1:29" ht="18.75" customHeight="1" thickTop="1">
      <c r="A21" s="20" t="s">
        <v>19</v>
      </c>
      <c r="B21" s="21"/>
      <c r="C21" s="22">
        <v>-5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3"/>
      <c r="T21" s="23"/>
      <c r="U21" s="22"/>
      <c r="V21" s="22"/>
      <c r="W21" s="22"/>
      <c r="X21" s="22"/>
      <c r="Y21" s="22"/>
      <c r="Z21" s="22"/>
      <c r="AA21" s="22"/>
      <c r="AB21" s="22"/>
      <c r="AC21" s="25"/>
    </row>
    <row r="22" spans="1:29" ht="18.75" customHeight="1">
      <c r="A22" s="30" t="s">
        <v>11</v>
      </c>
      <c r="B22" s="27"/>
      <c r="C22" s="24">
        <v>-5</v>
      </c>
      <c r="D22" s="24"/>
      <c r="E22" s="24"/>
      <c r="F22" s="24"/>
      <c r="G22" s="24"/>
      <c r="H22" s="24"/>
      <c r="I22" s="24"/>
      <c r="J22" s="24">
        <v>-5</v>
      </c>
      <c r="K22" s="24"/>
      <c r="L22" s="24"/>
      <c r="M22" s="24"/>
      <c r="N22" s="24">
        <v>-5</v>
      </c>
      <c r="O22" s="24"/>
      <c r="P22" s="24">
        <v>-5</v>
      </c>
      <c r="Q22" s="24"/>
      <c r="R22" s="24"/>
      <c r="S22" s="28"/>
      <c r="T22" s="28"/>
      <c r="U22" s="24"/>
      <c r="V22" s="24">
        <v>-5</v>
      </c>
      <c r="W22" s="24">
        <v>-5</v>
      </c>
      <c r="X22" s="24"/>
      <c r="Y22" s="24"/>
      <c r="Z22" s="24"/>
      <c r="AA22" s="24"/>
      <c r="AB22" s="24"/>
      <c r="AC22" s="29">
        <v>-5</v>
      </c>
    </row>
    <row r="23" spans="1:29" ht="18.75" customHeight="1">
      <c r="A23" s="30" t="s">
        <v>12</v>
      </c>
      <c r="B23" s="27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8"/>
      <c r="T23" s="28"/>
      <c r="U23" s="24"/>
      <c r="V23" s="24">
        <v>-10</v>
      </c>
      <c r="W23" s="24"/>
      <c r="X23" s="24"/>
      <c r="Y23" s="24"/>
      <c r="Z23" s="24"/>
      <c r="AA23" s="24"/>
      <c r="AB23" s="24"/>
      <c r="AC23" s="29"/>
    </row>
    <row r="24" spans="1:29" ht="18.75" customHeight="1" thickBot="1">
      <c r="A24" s="39" t="s">
        <v>13</v>
      </c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>
        <v>-20</v>
      </c>
      <c r="M24" s="41"/>
      <c r="N24" s="41"/>
      <c r="O24" s="41"/>
      <c r="P24" s="41"/>
      <c r="Q24" s="41"/>
      <c r="R24" s="41"/>
      <c r="S24" s="42"/>
      <c r="T24" s="42"/>
      <c r="U24" s="41"/>
      <c r="V24" s="41"/>
      <c r="W24" s="41"/>
      <c r="X24" s="41"/>
      <c r="Y24" s="41"/>
      <c r="Z24" s="41"/>
      <c r="AA24" s="41"/>
      <c r="AB24" s="41"/>
      <c r="AC24" s="43"/>
    </row>
    <row r="25" spans="1:29" ht="23.25" customHeight="1" thickBot="1" thickTop="1">
      <c r="A25" s="37" t="s">
        <v>17</v>
      </c>
      <c r="B25" s="51">
        <f>100+SUM(B21:B24)</f>
        <v>100</v>
      </c>
      <c r="C25" s="51">
        <f aca="true" t="shared" si="1" ref="C25:Y25">100+SUM(C21:C24)</f>
        <v>90</v>
      </c>
      <c r="D25" s="51">
        <f t="shared" si="1"/>
        <v>100</v>
      </c>
      <c r="E25" s="51">
        <f t="shared" si="1"/>
        <v>100</v>
      </c>
      <c r="F25" s="51">
        <f t="shared" si="1"/>
        <v>100</v>
      </c>
      <c r="G25" s="51">
        <f t="shared" si="1"/>
        <v>100</v>
      </c>
      <c r="H25" s="51">
        <f t="shared" si="1"/>
        <v>100</v>
      </c>
      <c r="I25" s="51">
        <f t="shared" si="1"/>
        <v>100</v>
      </c>
      <c r="J25" s="51">
        <f t="shared" si="1"/>
        <v>95</v>
      </c>
      <c r="K25" s="51">
        <f t="shared" si="1"/>
        <v>100</v>
      </c>
      <c r="L25" s="51">
        <f t="shared" si="1"/>
        <v>80</v>
      </c>
      <c r="M25" s="51">
        <f t="shared" si="1"/>
        <v>100</v>
      </c>
      <c r="N25" s="51">
        <f t="shared" si="1"/>
        <v>95</v>
      </c>
      <c r="O25" s="51">
        <f t="shared" si="1"/>
        <v>100</v>
      </c>
      <c r="P25" s="51">
        <f t="shared" si="1"/>
        <v>95</v>
      </c>
      <c r="Q25" s="51">
        <f t="shared" si="1"/>
        <v>100</v>
      </c>
      <c r="R25" s="51">
        <f t="shared" si="1"/>
        <v>100</v>
      </c>
      <c r="S25" s="51">
        <f t="shared" si="1"/>
        <v>100</v>
      </c>
      <c r="T25" s="51">
        <f t="shared" si="1"/>
        <v>100</v>
      </c>
      <c r="U25" s="51">
        <f t="shared" si="1"/>
        <v>100</v>
      </c>
      <c r="V25" s="51">
        <f t="shared" si="1"/>
        <v>85</v>
      </c>
      <c r="W25" s="51">
        <f t="shared" si="1"/>
        <v>95</v>
      </c>
      <c r="X25" s="51">
        <f t="shared" si="1"/>
        <v>100</v>
      </c>
      <c r="Y25" s="51">
        <f t="shared" si="1"/>
        <v>100</v>
      </c>
      <c r="Z25" s="51">
        <f>100+SUM(Z21:Z24)</f>
        <v>100</v>
      </c>
      <c r="AA25" s="51">
        <f>100+SUM(AA21:AA24)</f>
        <v>100</v>
      </c>
      <c r="AB25" s="51">
        <f>100+SUM(AB21:AB24)</f>
        <v>100</v>
      </c>
      <c r="AC25" s="52">
        <f>100+SUM(AC21:AC24)</f>
        <v>95</v>
      </c>
    </row>
    <row r="26" spans="1:29" ht="18.75" customHeight="1" thickBot="1" thickTop="1">
      <c r="A26" s="44" t="s">
        <v>14</v>
      </c>
      <c r="B26" s="45"/>
      <c r="C26" s="46">
        <v>100</v>
      </c>
      <c r="D26" s="46">
        <v>15</v>
      </c>
      <c r="E26" s="46"/>
      <c r="F26" s="46">
        <v>70</v>
      </c>
      <c r="G26" s="46">
        <v>20</v>
      </c>
      <c r="H26" s="46">
        <v>15</v>
      </c>
      <c r="I26" s="46">
        <v>10</v>
      </c>
      <c r="J26" s="46">
        <v>15</v>
      </c>
      <c r="K26" s="46"/>
      <c r="L26" s="46">
        <v>45</v>
      </c>
      <c r="M26" s="46"/>
      <c r="N26" s="46">
        <v>20</v>
      </c>
      <c r="O26" s="46"/>
      <c r="P26" s="46">
        <v>55</v>
      </c>
      <c r="Q26" s="46">
        <v>50</v>
      </c>
      <c r="R26" s="46"/>
      <c r="S26" s="46">
        <v>10</v>
      </c>
      <c r="T26" s="46">
        <v>65</v>
      </c>
      <c r="U26" s="46">
        <v>15</v>
      </c>
      <c r="V26" s="46">
        <v>50</v>
      </c>
      <c r="W26" s="46">
        <v>105</v>
      </c>
      <c r="X26" s="46">
        <v>20</v>
      </c>
      <c r="Y26" s="46">
        <v>10</v>
      </c>
      <c r="Z26" s="46">
        <v>30</v>
      </c>
      <c r="AA26" s="46">
        <v>10</v>
      </c>
      <c r="AB26" s="46">
        <v>10</v>
      </c>
      <c r="AC26" s="38"/>
    </row>
    <row r="27" spans="1:29" ht="22.5" thickBot="1" thickTop="1">
      <c r="A27" s="37" t="s">
        <v>60</v>
      </c>
      <c r="B27" s="53">
        <f>SUM(B20,B25)</f>
        <v>177</v>
      </c>
      <c r="C27" s="53">
        <f aca="true" t="shared" si="2" ref="C27:AC27">SUM(C20,C25)</f>
        <v>175</v>
      </c>
      <c r="D27" s="53">
        <f t="shared" si="2"/>
        <v>187</v>
      </c>
      <c r="E27" s="53">
        <f t="shared" si="2"/>
        <v>196</v>
      </c>
      <c r="F27" s="53">
        <f t="shared" si="2"/>
        <v>174</v>
      </c>
      <c r="G27" s="53">
        <f t="shared" si="2"/>
        <v>188</v>
      </c>
      <c r="H27" s="53">
        <f t="shared" si="2"/>
        <v>177</v>
      </c>
      <c r="I27" s="53">
        <f t="shared" si="2"/>
        <v>193</v>
      </c>
      <c r="J27" s="53">
        <f t="shared" si="2"/>
        <v>188</v>
      </c>
      <c r="K27" s="53">
        <f t="shared" si="2"/>
        <v>196</v>
      </c>
      <c r="L27" s="53">
        <f t="shared" si="2"/>
        <v>172</v>
      </c>
      <c r="M27" s="53">
        <f t="shared" si="2"/>
        <v>193</v>
      </c>
      <c r="N27" s="53">
        <f t="shared" si="2"/>
        <v>190</v>
      </c>
      <c r="O27" s="53">
        <f t="shared" si="2"/>
        <v>197</v>
      </c>
      <c r="P27" s="53">
        <f t="shared" si="2"/>
        <v>190</v>
      </c>
      <c r="Q27" s="53">
        <f t="shared" si="2"/>
        <v>187</v>
      </c>
      <c r="R27" s="53">
        <f t="shared" si="2"/>
        <v>197</v>
      </c>
      <c r="S27" s="53">
        <f t="shared" si="2"/>
        <v>181</v>
      </c>
      <c r="T27" s="53">
        <f t="shared" si="2"/>
        <v>193</v>
      </c>
      <c r="U27" s="53">
        <f t="shared" si="2"/>
        <v>184</v>
      </c>
      <c r="V27" s="53">
        <f t="shared" si="2"/>
        <v>162</v>
      </c>
      <c r="W27" s="53">
        <f t="shared" si="2"/>
        <v>192</v>
      </c>
      <c r="X27" s="53">
        <f t="shared" si="2"/>
        <v>194</v>
      </c>
      <c r="Y27" s="53">
        <f t="shared" si="2"/>
        <v>193</v>
      </c>
      <c r="Z27" s="53">
        <f t="shared" si="2"/>
        <v>192</v>
      </c>
      <c r="AA27" s="53">
        <f t="shared" si="2"/>
        <v>178</v>
      </c>
      <c r="AB27" s="53">
        <f t="shared" si="2"/>
        <v>188</v>
      </c>
      <c r="AC27" s="54">
        <f t="shared" si="2"/>
        <v>183</v>
      </c>
    </row>
    <row r="28" spans="1:29" ht="22.5" customHeight="1" thickBot="1" thickTop="1">
      <c r="A28" s="37" t="s">
        <v>61</v>
      </c>
      <c r="B28" s="51">
        <f>SUM(B20,B25,B26)</f>
        <v>177</v>
      </c>
      <c r="C28" s="51">
        <f aca="true" t="shared" si="3" ref="C28:T28">SUM(C20,C25,C26)</f>
        <v>275</v>
      </c>
      <c r="D28" s="51">
        <f t="shared" si="3"/>
        <v>202</v>
      </c>
      <c r="E28" s="51">
        <f t="shared" si="3"/>
        <v>196</v>
      </c>
      <c r="F28" s="51">
        <f t="shared" si="3"/>
        <v>244</v>
      </c>
      <c r="G28" s="51">
        <f t="shared" si="3"/>
        <v>208</v>
      </c>
      <c r="H28" s="51">
        <f t="shared" si="3"/>
        <v>192</v>
      </c>
      <c r="I28" s="51">
        <f t="shared" si="3"/>
        <v>203</v>
      </c>
      <c r="J28" s="51">
        <f t="shared" si="3"/>
        <v>203</v>
      </c>
      <c r="K28" s="51">
        <f t="shared" si="3"/>
        <v>196</v>
      </c>
      <c r="L28" s="51">
        <f t="shared" si="3"/>
        <v>217</v>
      </c>
      <c r="M28" s="51">
        <f t="shared" si="3"/>
        <v>193</v>
      </c>
      <c r="N28" s="51">
        <f t="shared" si="3"/>
        <v>210</v>
      </c>
      <c r="O28" s="51">
        <f t="shared" si="3"/>
        <v>197</v>
      </c>
      <c r="P28" s="51">
        <f t="shared" si="3"/>
        <v>245</v>
      </c>
      <c r="Q28" s="51">
        <f t="shared" si="3"/>
        <v>237</v>
      </c>
      <c r="R28" s="51">
        <f t="shared" si="3"/>
        <v>197</v>
      </c>
      <c r="S28" s="51">
        <f t="shared" si="3"/>
        <v>191</v>
      </c>
      <c r="T28" s="51">
        <f t="shared" si="3"/>
        <v>258</v>
      </c>
      <c r="U28" s="51">
        <f aca="true" t="shared" si="4" ref="U28:AC28">SUM(U20,U25,U26)</f>
        <v>199</v>
      </c>
      <c r="V28" s="51">
        <f t="shared" si="4"/>
        <v>212</v>
      </c>
      <c r="W28" s="51">
        <f t="shared" si="4"/>
        <v>297</v>
      </c>
      <c r="X28" s="51">
        <f t="shared" si="4"/>
        <v>214</v>
      </c>
      <c r="Y28" s="51">
        <f t="shared" si="4"/>
        <v>203</v>
      </c>
      <c r="Z28" s="51">
        <f t="shared" si="4"/>
        <v>222</v>
      </c>
      <c r="AA28" s="51">
        <f t="shared" si="4"/>
        <v>188</v>
      </c>
      <c r="AB28" s="51">
        <f t="shared" si="4"/>
        <v>198</v>
      </c>
      <c r="AC28" s="52">
        <f t="shared" si="4"/>
        <v>183</v>
      </c>
    </row>
    <row r="29" spans="1:30" ht="18.75" customHeight="1" thickTop="1">
      <c r="A29" s="47" t="s">
        <v>21</v>
      </c>
      <c r="B29" s="55">
        <f>RANK(B27,$B$27:$AC$27)</f>
        <v>23</v>
      </c>
      <c r="C29" s="55">
        <f aca="true" t="shared" si="5" ref="C29:AC29">RANK(C27,$B$27:$AC$27)</f>
        <v>25</v>
      </c>
      <c r="D29" s="55">
        <f t="shared" si="5"/>
        <v>17</v>
      </c>
      <c r="E29" s="55">
        <f t="shared" si="5"/>
        <v>3</v>
      </c>
      <c r="F29" s="55">
        <f t="shared" si="5"/>
        <v>26</v>
      </c>
      <c r="G29" s="55">
        <f t="shared" si="5"/>
        <v>14</v>
      </c>
      <c r="H29" s="55">
        <f t="shared" si="5"/>
        <v>23</v>
      </c>
      <c r="I29" s="55">
        <f t="shared" si="5"/>
        <v>6</v>
      </c>
      <c r="J29" s="55">
        <f t="shared" si="5"/>
        <v>14</v>
      </c>
      <c r="K29" s="55">
        <f t="shared" si="5"/>
        <v>3</v>
      </c>
      <c r="L29" s="55">
        <f t="shared" si="5"/>
        <v>27</v>
      </c>
      <c r="M29" s="55">
        <f t="shared" si="5"/>
        <v>6</v>
      </c>
      <c r="N29" s="55">
        <f t="shared" si="5"/>
        <v>12</v>
      </c>
      <c r="O29" s="55">
        <f t="shared" si="5"/>
        <v>1</v>
      </c>
      <c r="P29" s="55">
        <f t="shared" si="5"/>
        <v>12</v>
      </c>
      <c r="Q29" s="55">
        <f t="shared" si="5"/>
        <v>17</v>
      </c>
      <c r="R29" s="55">
        <f t="shared" si="5"/>
        <v>1</v>
      </c>
      <c r="S29" s="55">
        <f t="shared" si="5"/>
        <v>21</v>
      </c>
      <c r="T29" s="55">
        <f t="shared" si="5"/>
        <v>6</v>
      </c>
      <c r="U29" s="55">
        <f t="shared" si="5"/>
        <v>19</v>
      </c>
      <c r="V29" s="55">
        <f t="shared" si="5"/>
        <v>28</v>
      </c>
      <c r="W29" s="55">
        <f t="shared" si="5"/>
        <v>10</v>
      </c>
      <c r="X29" s="55">
        <f t="shared" si="5"/>
        <v>5</v>
      </c>
      <c r="Y29" s="55">
        <f t="shared" si="5"/>
        <v>6</v>
      </c>
      <c r="Z29" s="55">
        <f t="shared" si="5"/>
        <v>10</v>
      </c>
      <c r="AA29" s="55">
        <f t="shared" si="5"/>
        <v>22</v>
      </c>
      <c r="AB29" s="55">
        <f t="shared" si="5"/>
        <v>14</v>
      </c>
      <c r="AC29" s="56">
        <f t="shared" si="5"/>
        <v>20</v>
      </c>
      <c r="AD29" s="48"/>
    </row>
    <row r="30" spans="1:29" ht="18.75" customHeight="1" thickBot="1">
      <c r="A30" s="49" t="s">
        <v>20</v>
      </c>
      <c r="B30" s="57" t="str">
        <f>HLOOKUP(B28,'Qui định xếp loại'!$A$3:$E$4,2,1)</f>
        <v>Yếu</v>
      </c>
      <c r="C30" s="57" t="str">
        <f>HLOOKUP(C28,'Qui định xếp loại'!$A$3:$E$4,2,1)</f>
        <v>Tốt</v>
      </c>
      <c r="D30" s="57" t="str">
        <f>HLOOKUP(D28,'Qui định xếp loại'!$A$3:$E$4,2,1)</f>
        <v>Tốt</v>
      </c>
      <c r="E30" s="57" t="str">
        <f>HLOOKUP(E28,'Qui định xếp loại'!$A$3:$E$4,2,1)</f>
        <v>Tốt</v>
      </c>
      <c r="F30" s="57" t="str">
        <f>HLOOKUP(F28,'Qui định xếp loại'!$A$3:$E$4,2,1)</f>
        <v>Tốt</v>
      </c>
      <c r="G30" s="57" t="str">
        <f>HLOOKUP(G28,'Qui định xếp loại'!$A$3:$E$4,2,1)</f>
        <v>Tốt</v>
      </c>
      <c r="H30" s="57" t="str">
        <f>HLOOKUP(H28,'Qui định xếp loại'!$A$3:$E$4,2,1)</f>
        <v>Khá</v>
      </c>
      <c r="I30" s="57" t="str">
        <f>HLOOKUP(I28,'Qui định xếp loại'!$A$3:$E$4,2,1)</f>
        <v>Tốt</v>
      </c>
      <c r="J30" s="57" t="str">
        <f>HLOOKUP(J28,'Qui định xếp loại'!$A$3:$E$4,2,1)</f>
        <v>Tốt</v>
      </c>
      <c r="K30" s="57" t="str">
        <f>HLOOKUP(K28,'Qui định xếp loại'!$A$3:$E$4,2,1)</f>
        <v>Tốt</v>
      </c>
      <c r="L30" s="57" t="str">
        <f>HLOOKUP(L28,'Qui định xếp loại'!$A$3:$E$4,2,1)</f>
        <v>Tốt</v>
      </c>
      <c r="M30" s="57" t="str">
        <f>HLOOKUP(M28,'Qui định xếp loại'!$A$3:$E$4,2,1)</f>
        <v>Khá</v>
      </c>
      <c r="N30" s="57" t="str">
        <f>HLOOKUP(N28,'Qui định xếp loại'!$A$3:$E$4,2,1)</f>
        <v>Tốt</v>
      </c>
      <c r="O30" s="57" t="str">
        <f>HLOOKUP(O28,'Qui định xếp loại'!$A$3:$E$4,2,1)</f>
        <v>Tốt</v>
      </c>
      <c r="P30" s="57" t="str">
        <f>HLOOKUP(P28,'Qui định xếp loại'!$A$3:$E$4,2,1)</f>
        <v>Tốt</v>
      </c>
      <c r="Q30" s="57" t="str">
        <f>HLOOKUP(Q28,'Qui định xếp loại'!$A$3:$E$4,2,1)</f>
        <v>Tốt</v>
      </c>
      <c r="R30" s="57" t="str">
        <f>HLOOKUP(R28,'Qui định xếp loại'!$A$3:$E$4,2,1)</f>
        <v>Tốt</v>
      </c>
      <c r="S30" s="57" t="str">
        <f>HLOOKUP(S28,'Qui định xếp loại'!$A$3:$E$4,2,1)</f>
        <v>Khá</v>
      </c>
      <c r="T30" s="57" t="str">
        <f>HLOOKUP(T28,'Qui định xếp loại'!$A$3:$E$4,2,1)</f>
        <v>Tốt</v>
      </c>
      <c r="U30" s="57" t="str">
        <f>HLOOKUP(U28,'Qui định xếp loại'!$A$3:$E$4,2,1)</f>
        <v>Tốt</v>
      </c>
      <c r="V30" s="57" t="str">
        <f>HLOOKUP(V28,'Qui định xếp loại'!$A$3:$E$4,2,1)</f>
        <v>Tốt</v>
      </c>
      <c r="W30" s="57" t="str">
        <f>HLOOKUP(W28,'Qui định xếp loại'!$A$3:$E$4,2,1)</f>
        <v>Tốt</v>
      </c>
      <c r="X30" s="57" t="str">
        <f>HLOOKUP(X28,'Qui định xếp loại'!$A$3:$E$4,2,1)</f>
        <v>Tốt</v>
      </c>
      <c r="Y30" s="57" t="str">
        <f>HLOOKUP(Y28,'Qui định xếp loại'!$A$3:$E$4,2,1)</f>
        <v>Tốt</v>
      </c>
      <c r="Z30" s="57" t="str">
        <f>HLOOKUP(Z28,'Qui định xếp loại'!$A$3:$E$4,2,1)</f>
        <v>Tốt</v>
      </c>
      <c r="AA30" s="57" t="str">
        <f>HLOOKUP(AA28,'Qui định xếp loại'!$A$3:$E$4,2,1)</f>
        <v>TB</v>
      </c>
      <c r="AB30" s="58" t="str">
        <f>HLOOKUP(AB28,'Qui định xếp loại'!$A$3:$E$4,2,1)</f>
        <v>Tốt</v>
      </c>
      <c r="AC30" s="59" t="str">
        <f>HLOOKUP(AC28,'Qui định xếp loại'!$A$3:$E$4,2,1)</f>
        <v>Yếu</v>
      </c>
    </row>
    <row r="31" ht="13.5" thickTop="1"/>
    <row r="36" ht="15.75">
      <c r="R36" s="50"/>
    </row>
  </sheetData>
  <sheetProtection password="DF96" sheet="1"/>
  <mergeCells count="31">
    <mergeCell ref="T4:T5"/>
    <mergeCell ref="S4:S5"/>
    <mergeCell ref="R4:R5"/>
    <mergeCell ref="G4:G5"/>
    <mergeCell ref="Q4:Q5"/>
    <mergeCell ref="N4:N5"/>
    <mergeCell ref="O4:O5"/>
    <mergeCell ref="H4:H5"/>
    <mergeCell ref="M4:M5"/>
    <mergeCell ref="L4:L5"/>
    <mergeCell ref="I4:I5"/>
    <mergeCell ref="B4:B5"/>
    <mergeCell ref="C4:C5"/>
    <mergeCell ref="D4:D5"/>
    <mergeCell ref="W4:W5"/>
    <mergeCell ref="P4:P5"/>
    <mergeCell ref="V4:V5"/>
    <mergeCell ref="J4:J5"/>
    <mergeCell ref="K4:K5"/>
    <mergeCell ref="E4:E5"/>
    <mergeCell ref="F4:F5"/>
    <mergeCell ref="A1:AC1"/>
    <mergeCell ref="AC4:AC5"/>
    <mergeCell ref="A2:AC2"/>
    <mergeCell ref="Y4:Y5"/>
    <mergeCell ref="Z4:Z5"/>
    <mergeCell ref="AA4:AA5"/>
    <mergeCell ref="AB4:AB5"/>
    <mergeCell ref="U4:U5"/>
    <mergeCell ref="X4:X5"/>
    <mergeCell ref="A4:A5"/>
  </mergeCells>
  <conditionalFormatting sqref="B29:AC29">
    <cfRule type="cellIs" priority="1" dxfId="2" operator="greaterThan" stopIfTrue="1">
      <formula>25</formula>
    </cfRule>
    <cfRule type="cellIs" priority="3" dxfId="0" operator="lessThan" stopIfTrue="1">
      <formula>4</formula>
    </cfRule>
  </conditionalFormatting>
  <printOptions/>
  <pageMargins left="0.25" right="0.25" top="0.25" bottom="0.25" header="0" footer="0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125" zoomScaleNormal="125" zoomScalePageLayoutView="0" workbookViewId="0" topLeftCell="B1">
      <pane xSplit="2" ySplit="4" topLeftCell="D14" activePane="bottomRight" state="frozen"/>
      <selection pane="topLeft" activeCell="B1" sqref="B1"/>
      <selection pane="topRight" activeCell="D1" sqref="D1"/>
      <selection pane="bottomLeft" activeCell="B5" sqref="B5"/>
      <selection pane="bottomRight" activeCell="D31" sqref="D31"/>
    </sheetView>
  </sheetViews>
  <sheetFormatPr defaultColWidth="9.140625" defaultRowHeight="12.75"/>
  <cols>
    <col min="1" max="1" width="2.8515625" style="5" hidden="1" customWidth="1"/>
    <col min="2" max="2" width="2.28125" style="9" customWidth="1"/>
    <col min="3" max="3" width="5.7109375" style="6" customWidth="1"/>
    <col min="4" max="4" width="135.140625" style="5" customWidth="1"/>
    <col min="5" max="16384" width="9.140625" style="5" customWidth="1"/>
  </cols>
  <sheetData>
    <row r="1" spans="3:4" ht="18.75">
      <c r="C1" s="88" t="str">
        <f>'Điểm khối sáng'!A1</f>
        <v>TUẦN THỨ: 11 - TỪ: 31/10/2016 ĐẾN 06/11/2016                                                               LỚP TRỰC: 12A11 - GVCN: NGUYỄN THỊ PHƯƠNG</v>
      </c>
      <c r="D1" s="88"/>
    </row>
    <row r="2" spans="3:4" ht="19.5" customHeight="1">
      <c r="C2" s="86" t="s">
        <v>10</v>
      </c>
      <c r="D2" s="87"/>
    </row>
    <row r="3" spans="1:3" ht="5.25" customHeight="1" thickBot="1">
      <c r="A3" s="8"/>
      <c r="C3" s="10"/>
    </row>
    <row r="4" spans="1:4" s="9" customFormat="1" ht="18" customHeight="1" thickBot="1" thickTop="1">
      <c r="A4" s="8"/>
      <c r="C4" s="63" t="s">
        <v>0</v>
      </c>
      <c r="D4" s="12" t="s">
        <v>9</v>
      </c>
    </row>
    <row r="5" spans="1:5" s="9" customFormat="1" ht="18" customHeight="1" thickTop="1">
      <c r="A5" s="8"/>
      <c r="C5" s="64" t="s">
        <v>32</v>
      </c>
      <c r="D5" s="13" t="s">
        <v>65</v>
      </c>
      <c r="E5" s="9" t="s">
        <v>63</v>
      </c>
    </row>
    <row r="6" spans="1:4" s="9" customFormat="1" ht="18" customHeight="1">
      <c r="A6" s="8"/>
      <c r="C6" s="65" t="s">
        <v>33</v>
      </c>
      <c r="D6" s="71" t="s">
        <v>73</v>
      </c>
    </row>
    <row r="7" spans="1:4" s="9" customFormat="1" ht="18" customHeight="1">
      <c r="A7" s="5"/>
      <c r="C7" s="65" t="s">
        <v>34</v>
      </c>
      <c r="D7" s="62" t="s">
        <v>72</v>
      </c>
    </row>
    <row r="8" spans="1:4" s="9" customFormat="1" ht="18" customHeight="1">
      <c r="A8" s="5"/>
      <c r="C8" s="65" t="s">
        <v>35</v>
      </c>
      <c r="D8" s="14" t="s">
        <v>66</v>
      </c>
    </row>
    <row r="9" spans="1:4" s="9" customFormat="1" ht="18" customHeight="1">
      <c r="A9" s="5"/>
      <c r="C9" s="65" t="s">
        <v>36</v>
      </c>
      <c r="D9" s="14" t="s">
        <v>74</v>
      </c>
    </row>
    <row r="10" spans="3:4" s="7" customFormat="1" ht="18" customHeight="1">
      <c r="C10" s="66" t="s">
        <v>37</v>
      </c>
      <c r="D10" s="72" t="s">
        <v>75</v>
      </c>
    </row>
    <row r="11" spans="1:4" s="9" customFormat="1" ht="18" customHeight="1">
      <c r="A11" s="5"/>
      <c r="C11" s="65" t="s">
        <v>38</v>
      </c>
      <c r="D11" s="69" t="s">
        <v>76</v>
      </c>
    </row>
    <row r="12" spans="1:4" s="9" customFormat="1" ht="18" customHeight="1">
      <c r="A12" s="5"/>
      <c r="C12" s="65" t="s">
        <v>39</v>
      </c>
      <c r="D12" s="14" t="s">
        <v>77</v>
      </c>
    </row>
    <row r="13" spans="1:4" s="9" customFormat="1" ht="18" customHeight="1">
      <c r="A13" s="5"/>
      <c r="C13" s="65" t="s">
        <v>40</v>
      </c>
      <c r="D13" s="17" t="s">
        <v>78</v>
      </c>
    </row>
    <row r="14" spans="1:4" s="9" customFormat="1" ht="18" customHeight="1">
      <c r="A14" s="5"/>
      <c r="C14" s="65" t="s">
        <v>41</v>
      </c>
      <c r="D14" s="17" t="s">
        <v>67</v>
      </c>
    </row>
    <row r="15" spans="3:4" ht="18" customHeight="1">
      <c r="C15" s="65" t="s">
        <v>42</v>
      </c>
      <c r="D15" s="70" t="s">
        <v>88</v>
      </c>
    </row>
    <row r="16" spans="3:4" ht="18" customHeight="1">
      <c r="C16" s="65" t="s">
        <v>43</v>
      </c>
      <c r="D16" s="17" t="s">
        <v>68</v>
      </c>
    </row>
    <row r="17" spans="3:4" ht="18" customHeight="1">
      <c r="C17" s="65" t="s">
        <v>44</v>
      </c>
      <c r="D17" s="14" t="s">
        <v>79</v>
      </c>
    </row>
    <row r="18" spans="3:4" ht="18" customHeight="1">
      <c r="C18" s="65" t="s">
        <v>45</v>
      </c>
      <c r="D18" s="14" t="s">
        <v>69</v>
      </c>
    </row>
    <row r="19" spans="3:4" ht="18" customHeight="1">
      <c r="C19" s="65" t="s">
        <v>46</v>
      </c>
      <c r="D19" s="73" t="s">
        <v>80</v>
      </c>
    </row>
    <row r="20" spans="3:4" ht="18" customHeight="1">
      <c r="C20" s="65" t="s">
        <v>47</v>
      </c>
      <c r="D20" s="74" t="s">
        <v>81</v>
      </c>
    </row>
    <row r="21" spans="3:4" ht="18" customHeight="1">
      <c r="C21" s="65" t="s">
        <v>48</v>
      </c>
      <c r="D21" s="14" t="s">
        <v>70</v>
      </c>
    </row>
    <row r="22" spans="3:4" ht="18" customHeight="1">
      <c r="C22" s="65" t="s">
        <v>49</v>
      </c>
      <c r="D22" s="61" t="s">
        <v>82</v>
      </c>
    </row>
    <row r="23" spans="3:4" ht="18" customHeight="1">
      <c r="C23" s="65" t="s">
        <v>50</v>
      </c>
      <c r="D23" s="18" t="s">
        <v>83</v>
      </c>
    </row>
    <row r="24" spans="3:4" ht="18" customHeight="1">
      <c r="C24" s="65" t="s">
        <v>51</v>
      </c>
      <c r="D24" s="14" t="s">
        <v>90</v>
      </c>
    </row>
    <row r="25" spans="3:4" ht="18" customHeight="1">
      <c r="C25" s="65" t="s">
        <v>52</v>
      </c>
      <c r="D25" s="70" t="s">
        <v>92</v>
      </c>
    </row>
    <row r="26" spans="3:4" ht="18" customHeight="1">
      <c r="C26" s="65" t="s">
        <v>53</v>
      </c>
      <c r="D26" s="75" t="s">
        <v>84</v>
      </c>
    </row>
    <row r="27" spans="3:4" ht="18" customHeight="1">
      <c r="C27" s="65" t="s">
        <v>54</v>
      </c>
      <c r="D27" s="14" t="s">
        <v>85</v>
      </c>
    </row>
    <row r="28" spans="3:4" ht="18" customHeight="1">
      <c r="C28" s="65" t="s">
        <v>55</v>
      </c>
      <c r="D28" s="14" t="s">
        <v>86</v>
      </c>
    </row>
    <row r="29" spans="3:4" ht="18" customHeight="1">
      <c r="C29" s="65" t="s">
        <v>56</v>
      </c>
      <c r="D29" s="14" t="s">
        <v>87</v>
      </c>
    </row>
    <row r="30" spans="3:4" ht="18" customHeight="1">
      <c r="C30" s="67" t="s">
        <v>57</v>
      </c>
      <c r="D30" s="15" t="s">
        <v>91</v>
      </c>
    </row>
    <row r="31" spans="1:4" s="9" customFormat="1" ht="18" customHeight="1">
      <c r="A31" s="11"/>
      <c r="C31" s="65" t="s">
        <v>58</v>
      </c>
      <c r="D31" s="14" t="s">
        <v>89</v>
      </c>
    </row>
    <row r="32" spans="1:4" s="9" customFormat="1" ht="18" customHeight="1" thickBot="1">
      <c r="A32" s="11"/>
      <c r="C32" s="68" t="s">
        <v>59</v>
      </c>
      <c r="D32" s="16" t="s">
        <v>71</v>
      </c>
    </row>
    <row r="33" ht="13.5" thickTop="1"/>
  </sheetData>
  <sheetProtection/>
  <mergeCells count="2">
    <mergeCell ref="C2:D2"/>
    <mergeCell ref="C1:D1"/>
  </mergeCells>
  <printOptions/>
  <pageMargins left="0.25" right="0.25" top="0.25" bottom="0.25" header="0" footer="0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C40" sqref="C40"/>
    </sheetView>
  </sheetViews>
  <sheetFormatPr defaultColWidth="10.7109375" defaultRowHeight="12.75"/>
  <sheetData>
    <row r="1" spans="1:5" ht="18">
      <c r="A1" s="89" t="s">
        <v>27</v>
      </c>
      <c r="B1" s="89"/>
      <c r="C1" s="89"/>
      <c r="D1" s="89"/>
      <c r="E1" s="89"/>
    </row>
    <row r="2" spans="1:5" ht="18">
      <c r="A2" s="1"/>
      <c r="B2" s="1"/>
      <c r="C2" s="1"/>
      <c r="D2" s="1"/>
      <c r="E2" s="1"/>
    </row>
    <row r="3" spans="1:5" ht="19.5" customHeight="1">
      <c r="A3" s="2" t="s">
        <v>22</v>
      </c>
      <c r="B3" s="3">
        <v>0</v>
      </c>
      <c r="C3" s="3">
        <v>185</v>
      </c>
      <c r="D3" s="3">
        <v>190</v>
      </c>
      <c r="E3" s="3">
        <v>195</v>
      </c>
    </row>
    <row r="4" spans="1:5" ht="19.5" customHeight="1">
      <c r="A4" s="2" t="s">
        <v>23</v>
      </c>
      <c r="B4" s="3" t="s">
        <v>26</v>
      </c>
      <c r="C4" s="4" t="s">
        <v>28</v>
      </c>
      <c r="D4" s="3" t="s">
        <v>25</v>
      </c>
      <c r="E4" s="3" t="s">
        <v>24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Anh</dc:creator>
  <cp:keywords/>
  <dc:description/>
  <cp:lastModifiedBy>IK</cp:lastModifiedBy>
  <cp:lastPrinted>2016-11-14T01:40:22Z</cp:lastPrinted>
  <dcterms:created xsi:type="dcterms:W3CDTF">2011-08-17T00:59:03Z</dcterms:created>
  <dcterms:modified xsi:type="dcterms:W3CDTF">2016-11-14T01:40:36Z</dcterms:modified>
  <cp:category/>
  <cp:version/>
  <cp:contentType/>
  <cp:contentStatus/>
</cp:coreProperties>
</file>