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<sst xmlns="http://schemas.openxmlformats.org/spreadsheetml/2006/main" count="122" uniqueCount="94">
  <si>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</si>
  <si>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</si>
  <si>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</si>
  <si>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</si>
  <si>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</si>
  <si>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</si>
  <si>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</si>
  <si>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</si>
  <si>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</si>
  <si>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</si>
  <si>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</si>
  <si>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</si>
  <si>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</si>
  <si>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</si>
  <si>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</si>
  <si>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</si>
  <si>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</si>
  <si>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</si>
  <si>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</si>
  <si>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</si>
  <si>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</si>
  <si>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</si>
  <si>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</si>
  <si>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</si>
  <si>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</si>
  <si>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</si>
  <si>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</si>
  <si>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</si>
  <si>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</si>
  <si>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</si>
  <si>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</si>
  <si>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</si>
  <si>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</si>
  <si>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</si>
  <si>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</si>
  <si>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</si>
  <si>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</si>
  <si>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</si>
  <si>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</si>
  <si>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</si>
  <si>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</si>
  <si>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</si>
  <si>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</si>
  <si>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</si>
  <si>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</si>
  <si>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</si>
  <si>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</si>
  <si>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</si>
  <si>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</si>
  <si>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</si>
  <si>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</si>
  <si>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</si>
  <si>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</si>
  <si>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</si>
  <si>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</si>
  <si>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</si>
  <si>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</si>
  <si>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</si>
  <si>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</si>
  <si>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</si>
  <si>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</si>
  <si>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</si>
  <si>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cờ đỏ đi nhật muộn</t>
  </si>
  <si>
    <t>Sử dụng ĐTDĐ</t>
  </si>
  <si>
    <t>TUẦN THỨ: 15 - TỪ: 28/11/2016 ĐẾN 03/12/2016                                            LỚP TRỰC: 11B1 - GVCN: ĐỖ THỊ HẠNH</t>
  </si>
  <si>
    <t>TUẦN THỨ: 15 - TỪ: 28/11/2016 ĐẾN 03/12/2016                                                           LỚP TRỰC: 11B1 - GVCN: ĐỖ THỊ HẠNH</t>
  </si>
  <si>
    <t>T2: 1P (Thanh Nam); T3: 4P; T6: 2P; Thưởng 30 điểm quét cầu thang.</t>
  </si>
  <si>
    <t>T2: 2 đi học muộn (Hằng, Giang); Chào cờ không nghiêm túc; T3: Thảo đi học muộn; 1P; Lớp ồn; T5: 1P (P Thảo); T6: Phương ko đồng phục;</t>
  </si>
  <si>
    <t>T3: 1P; T7: 8P (Nhi, Anh, X Trường, Lưỡng, Thoại, Minh, Hoàng, Phước)</t>
  </si>
  <si>
    <t xml:space="preserve">T2: 1P (Nghĩa); T3: 1P (Vinh); T5: 1P; T7: 1P (Hiếu); Thành làm việc riêng trong giờ Văn; </t>
  </si>
  <si>
    <t xml:space="preserve">1 giờ B CD (Ngọc, Phú làm việc riêng); t6: 3P; 1KP; Trực nhật bẩn; </t>
  </si>
  <si>
    <t>T2: 4P (Dương, Trang, Thúy, Hạnh); T3: 1P (Linh); T7: 2P (Thế Anh, Thúy)</t>
  </si>
  <si>
    <t>T5: 1P (Hằng)</t>
  </si>
  <si>
    <t xml:space="preserve">T3: Phê bình trực nhật tổ 2: T4: 7P; T5: 1P (Phượng); </t>
  </si>
  <si>
    <t>T4: 1P</t>
  </si>
  <si>
    <t xml:space="preserve">T2: 1P (Phương); T3: 1P ( B Ngân); T4: 1P (Vũ Trang); T6: 1P (Việt); T7: 1P (Nhật Linh); </t>
  </si>
  <si>
    <t>T5: 1P (Thảo); T6: 2P (Hương, Yến)</t>
  </si>
  <si>
    <t xml:space="preserve">T2: 3P (Hương, Ngọc, Huyền); T5: 2P (Ngọc, Vân); </t>
  </si>
  <si>
    <t xml:space="preserve">T2: 1P (Quý); T3: 1P (Hằng); T5: 2P; T6: 4P (Cường, Quý, Bình, Hải); 1KP; </t>
  </si>
  <si>
    <t>T2: 2P (Phích, X Trường); Cờ đỏ về trước giờ (Trực lớp 12A3); T3: 1P (Nguyên); Tiết Toán: H Nam, P Nam cúp tiết; T5: 1P (Lường); T6: 2P (Trường, Uyên); T7: 3P (Nga, Yến, Lường)</t>
  </si>
  <si>
    <t xml:space="preserve">T2: Lớp ồn; Cờ đỏ về trước giờ (Trực lớp 12A5); T6: 1P; 1 giờ B Lý ( 12 bạn ra ngoài, lau bảng chậm); 1 giờ B Hóa (Hùng cười trong giờ học); </t>
  </si>
  <si>
    <t xml:space="preserve">T2: 3P; Cờ đỏ về trước giờ (Trực lớp 12A4); T4: 4P; T5: 1P; T5: 1P; T6: 2P; T7: 1P; </t>
  </si>
  <si>
    <t xml:space="preserve">1 giờ C Toán (Nhiều HS ý thức kém, không trung thực); </t>
  </si>
  <si>
    <t>T2: Lôn xôn; T4: 2P (Lực, Đức); T7: 2P (Lan Anh, Lan)</t>
  </si>
  <si>
    <t xml:space="preserve">T6: 1P (Phú); </t>
  </si>
  <si>
    <t xml:space="preserve">T6: 1P (Lâm); </t>
  </si>
  <si>
    <t xml:space="preserve">T2: 1P (M Hải); T4: 1P (T Anh); </t>
  </si>
  <si>
    <t>T2: 2 ko bảng tên; T3: 1P (Thái); Trường ko nghiêm túc giờ Toán; T5: 2P (Phong,  Đình); T6: 1 đi học muộn (Trường); T7: 2P; Tiết Toán: Lâm, Trường, Đình ko nghiêm túc</t>
  </si>
  <si>
    <t xml:space="preserve">T2: 1P (Hương); T6: 3P (Hùng, Hoàng, Đạt); T7: 1P; </t>
  </si>
  <si>
    <t xml:space="preserve">T2: 1P (Hương) T3: 1P (Khang); 1 đi học muộn; Trực nhật muộn; T5: 1P; T6: 1P (Địa); T7: 1P (Quỳnh); </t>
  </si>
  <si>
    <t>T4: Trực nhật muộn; 1P (Thúy); T5: 1P; 1KP; T6: 1P; 1 giờ B Địa (Hùng 0đ, lớp rất lười); Môn Công nghệ: 3 HS hỏi bài trong giờ hoc; T7: 1P (Quỳnh); San, Hùng ko SH 15';</t>
  </si>
  <si>
    <t xml:space="preserve">T2: 2 không đồng phục; T6; 1 đi học muộn (Hưng); 1P (Cường); T7: 1 đi dép lê; 3P;  </t>
  </si>
  <si>
    <t>T2: 3KP (Lan, Linh, Nguyệt); T3: 5P (Mi, Ý,...); T4: 4KP (Đông, Vi,...); T6: 1P ( V Huy); Thưởng 30 điểm quét phòng ôn tập;</t>
  </si>
  <si>
    <t>T2: 1P (Trung); T3: 1P (Trường); T6: 2 ko SH 15'; T7: 1 ko SH 15'; Nguyên dùng ĐT trong giờ Hóa;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</si>
</sst>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23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12" fillId="0" borderId="16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2" sqref="Z12"/>
    </sheetView>
  </sheetViews>
  <sheetFormatPr defaultColWidth="9.140625" defaultRowHeight="12.75"/>
  <cols>
    <col min="1" max="1" width="12.57421875" style="17" customWidth="1"/>
    <col min="2" max="29" width="4.7109375" style="17" customWidth="1"/>
    <col min="30" max="31" width="9.140625" style="17" customWidth="1"/>
    <col min="32" max="32" width="9.140625" style="58" customWidth="1"/>
    <col min="33" max="50" width="9.140625" style="17" customWidth="1"/>
    <col min="51" max="51" width="9.140625" style="58" customWidth="1"/>
    <col min="52" max="16384" width="9.140625" style="17" customWidth="1"/>
  </cols>
  <sheetData>
    <row r="1" spans="1:29" ht="18.75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8.75">
      <c r="A2" s="76" t="s">
        <v>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ht="13.5" thickBot="1"/>
    <row r="4" spans="1:29" ht="13.5" thickTop="1">
      <c r="A4" s="77" t="s">
        <v>31</v>
      </c>
      <c r="B4" s="79" t="s">
        <v>32</v>
      </c>
      <c r="C4" s="71" t="s">
        <v>33</v>
      </c>
      <c r="D4" s="71" t="s">
        <v>34</v>
      </c>
      <c r="E4" s="71" t="s">
        <v>35</v>
      </c>
      <c r="F4" s="71" t="s">
        <v>36</v>
      </c>
      <c r="G4" s="71" t="s">
        <v>37</v>
      </c>
      <c r="H4" s="71" t="s">
        <v>38</v>
      </c>
      <c r="I4" s="71" t="s">
        <v>39</v>
      </c>
      <c r="J4" s="71" t="s">
        <v>40</v>
      </c>
      <c r="K4" s="71" t="s">
        <v>41</v>
      </c>
      <c r="L4" s="71" t="s">
        <v>42</v>
      </c>
      <c r="M4" s="71" t="s">
        <v>43</v>
      </c>
      <c r="N4" s="71" t="s">
        <v>44</v>
      </c>
      <c r="O4" s="71" t="s">
        <v>45</v>
      </c>
      <c r="P4" s="71" t="s">
        <v>46</v>
      </c>
      <c r="Q4" s="71" t="s">
        <v>47</v>
      </c>
      <c r="R4" s="71" t="s">
        <v>48</v>
      </c>
      <c r="S4" s="71" t="s">
        <v>49</v>
      </c>
      <c r="T4" s="71" t="s">
        <v>50</v>
      </c>
      <c r="U4" s="71" t="s">
        <v>51</v>
      </c>
      <c r="V4" s="71" t="s">
        <v>52</v>
      </c>
      <c r="W4" s="71" t="s">
        <v>53</v>
      </c>
      <c r="X4" s="71" t="s">
        <v>54</v>
      </c>
      <c r="Y4" s="71" t="s">
        <v>55</v>
      </c>
      <c r="Z4" s="71" t="s">
        <v>56</v>
      </c>
      <c r="AA4" s="71" t="s">
        <v>57</v>
      </c>
      <c r="AB4" s="71" t="s">
        <v>58</v>
      </c>
      <c r="AC4" s="74" t="s">
        <v>59</v>
      </c>
    </row>
    <row r="5" spans="1:29" ht="13.5" thickBot="1">
      <c r="A5" s="78"/>
      <c r="B5" s="80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5"/>
    </row>
    <row r="6" spans="1:29" ht="18.75" customHeight="1" thickTop="1">
      <c r="A6" s="18" t="s">
        <v>4</v>
      </c>
      <c r="B6" s="19">
        <v>-7</v>
      </c>
      <c r="C6" s="20">
        <v>-8</v>
      </c>
      <c r="D6" s="20">
        <v>-9</v>
      </c>
      <c r="E6" s="20">
        <v>-4</v>
      </c>
      <c r="F6" s="20">
        <v>-8</v>
      </c>
      <c r="G6" s="20">
        <v>-7</v>
      </c>
      <c r="H6" s="20">
        <v>-1</v>
      </c>
      <c r="I6" s="20">
        <v>-8</v>
      </c>
      <c r="J6" s="20">
        <v>-1</v>
      </c>
      <c r="K6" s="20">
        <v>-5</v>
      </c>
      <c r="L6" s="20">
        <v>-6</v>
      </c>
      <c r="M6" s="20">
        <v>-3</v>
      </c>
      <c r="N6" s="20">
        <v>-5</v>
      </c>
      <c r="O6" s="20">
        <v>-13</v>
      </c>
      <c r="P6" s="20">
        <v>-41</v>
      </c>
      <c r="Q6" s="20">
        <v>-9</v>
      </c>
      <c r="R6" s="20">
        <v>-11</v>
      </c>
      <c r="S6" s="21">
        <v>-1</v>
      </c>
      <c r="T6" s="21"/>
      <c r="U6" s="22">
        <v>-4</v>
      </c>
      <c r="V6" s="22">
        <v>-1</v>
      </c>
      <c r="W6" s="22">
        <v>-1</v>
      </c>
      <c r="X6" s="22">
        <v>-2</v>
      </c>
      <c r="Y6" s="22">
        <v>-7</v>
      </c>
      <c r="Z6" s="20">
        <v>-2</v>
      </c>
      <c r="AA6" s="20">
        <v>-5</v>
      </c>
      <c r="AB6" s="20">
        <v>-7</v>
      </c>
      <c r="AC6" s="23">
        <v>-9</v>
      </c>
    </row>
    <row r="7" spans="1:29" ht="18.75" customHeight="1">
      <c r="A7" s="24" t="s">
        <v>18</v>
      </c>
      <c r="B7" s="25"/>
      <c r="C7" s="22"/>
      <c r="D7" s="22"/>
      <c r="E7" s="22"/>
      <c r="F7" s="22">
        <v>-5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6"/>
      <c r="T7" s="26"/>
      <c r="U7" s="22"/>
      <c r="V7" s="22"/>
      <c r="W7" s="22"/>
      <c r="X7" s="22"/>
      <c r="Y7" s="22"/>
      <c r="Z7" s="22"/>
      <c r="AA7" s="22"/>
      <c r="AB7" s="22">
        <v>-5</v>
      </c>
      <c r="AC7" s="27">
        <v>-5</v>
      </c>
    </row>
    <row r="8" spans="1:29" ht="18.75" customHeight="1">
      <c r="A8" s="28" t="s">
        <v>1</v>
      </c>
      <c r="B8" s="25"/>
      <c r="C8" s="22"/>
      <c r="D8" s="22"/>
      <c r="E8" s="22"/>
      <c r="F8" s="22"/>
      <c r="G8" s="22"/>
      <c r="H8" s="22"/>
      <c r="I8" s="22"/>
      <c r="J8" s="22"/>
      <c r="K8" s="22"/>
      <c r="L8" s="22">
        <v>-4</v>
      </c>
      <c r="M8" s="22"/>
      <c r="N8" s="22"/>
      <c r="O8" s="22"/>
      <c r="P8" s="22"/>
      <c r="Q8" s="22"/>
      <c r="R8" s="22"/>
      <c r="S8" s="26"/>
      <c r="T8" s="26"/>
      <c r="U8" s="22"/>
      <c r="V8" s="22"/>
      <c r="W8" s="22"/>
      <c r="X8" s="22"/>
      <c r="Y8" s="22"/>
      <c r="Z8" s="22"/>
      <c r="AA8" s="22"/>
      <c r="AB8" s="22"/>
      <c r="AC8" s="27"/>
    </row>
    <row r="9" spans="1:29" ht="18.75" customHeight="1">
      <c r="A9" s="28" t="s">
        <v>6</v>
      </c>
      <c r="B9" s="2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6"/>
      <c r="T9" s="26"/>
      <c r="U9" s="22"/>
      <c r="V9" s="22"/>
      <c r="W9" s="22"/>
      <c r="X9" s="22"/>
      <c r="Y9" s="22"/>
      <c r="Z9" s="22"/>
      <c r="AA9" s="22"/>
      <c r="AB9" s="22"/>
      <c r="AC9" s="27"/>
    </row>
    <row r="10" spans="1:29" ht="18.75" customHeight="1">
      <c r="A10" s="28" t="s">
        <v>5</v>
      </c>
      <c r="B10" s="25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6"/>
      <c r="T10" s="26"/>
      <c r="U10" s="22"/>
      <c r="V10" s="22"/>
      <c r="W10" s="22"/>
      <c r="X10" s="22"/>
      <c r="Y10" s="22">
        <v>-4</v>
      </c>
      <c r="Z10" s="22"/>
      <c r="AA10" s="22"/>
      <c r="AB10" s="22"/>
      <c r="AC10" s="27"/>
    </row>
    <row r="11" spans="1:29" ht="18.75" customHeight="1">
      <c r="A11" s="28" t="s">
        <v>2</v>
      </c>
      <c r="B11" s="25"/>
      <c r="C11" s="22">
        <v>-2</v>
      </c>
      <c r="D11" s="22"/>
      <c r="E11" s="22"/>
      <c r="F11" s="22"/>
      <c r="G11" s="22"/>
      <c r="H11" s="22"/>
      <c r="I11" s="22"/>
      <c r="J11" s="22"/>
      <c r="K11" s="22"/>
      <c r="L11" s="22">
        <v>-2</v>
      </c>
      <c r="M11" s="22"/>
      <c r="N11" s="22"/>
      <c r="O11" s="22"/>
      <c r="P11" s="22"/>
      <c r="Q11" s="22"/>
      <c r="R11" s="22"/>
      <c r="S11" s="26"/>
      <c r="T11" s="26"/>
      <c r="U11" s="22"/>
      <c r="V11" s="22"/>
      <c r="W11" s="22"/>
      <c r="X11" s="22"/>
      <c r="Y11" s="22"/>
      <c r="Z11" s="22"/>
      <c r="AA11" s="22"/>
      <c r="AB11" s="22"/>
      <c r="AC11" s="27"/>
    </row>
    <row r="12" spans="1:29" ht="18.75" customHeight="1">
      <c r="A12" s="24" t="s">
        <v>3</v>
      </c>
      <c r="B12" s="25"/>
      <c r="C12" s="22">
        <v>-5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6">
        <v>-5</v>
      </c>
      <c r="T12" s="26"/>
      <c r="U12" s="22"/>
      <c r="V12" s="22"/>
      <c r="W12" s="22"/>
      <c r="X12" s="22"/>
      <c r="Y12" s="22"/>
      <c r="Z12" s="22">
        <v>-6</v>
      </c>
      <c r="AA12" s="22"/>
      <c r="AB12" s="22"/>
      <c r="AC12" s="27">
        <v>-4</v>
      </c>
    </row>
    <row r="13" spans="1:29" ht="23.25" customHeight="1">
      <c r="A13" s="24" t="s">
        <v>15</v>
      </c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-10</v>
      </c>
      <c r="R13" s="22"/>
      <c r="S13" s="26"/>
      <c r="T13" s="26"/>
      <c r="U13" s="22"/>
      <c r="V13" s="22"/>
      <c r="W13" s="22"/>
      <c r="X13" s="22"/>
      <c r="Y13" s="22"/>
      <c r="Z13" s="22"/>
      <c r="AA13" s="22"/>
      <c r="AB13" s="22"/>
      <c r="AC13" s="27"/>
    </row>
    <row r="14" spans="1:29" ht="18.75" customHeight="1">
      <c r="A14" s="28" t="s">
        <v>7</v>
      </c>
      <c r="B14" s="25"/>
      <c r="C14" s="22">
        <v>-5</v>
      </c>
      <c r="D14" s="22"/>
      <c r="E14" s="22">
        <v>-2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v>-5</v>
      </c>
      <c r="R14" s="22">
        <v>-5</v>
      </c>
      <c r="S14" s="26">
        <v>-5</v>
      </c>
      <c r="T14" s="26"/>
      <c r="U14" s="22">
        <v>-5</v>
      </c>
      <c r="V14" s="22"/>
      <c r="W14" s="22"/>
      <c r="X14" s="29"/>
      <c r="Y14" s="22">
        <v>-8</v>
      </c>
      <c r="Z14" s="22"/>
      <c r="AA14" s="22"/>
      <c r="AB14" s="22"/>
      <c r="AC14" s="27">
        <v>-6</v>
      </c>
    </row>
    <row r="15" spans="1:29" ht="18.75" customHeight="1">
      <c r="A15" s="28" t="s">
        <v>30</v>
      </c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6"/>
      <c r="T15" s="26"/>
      <c r="U15" s="22"/>
      <c r="V15" s="22"/>
      <c r="W15" s="22"/>
      <c r="X15" s="22"/>
      <c r="Y15" s="22"/>
      <c r="Z15" s="22"/>
      <c r="AA15" s="22"/>
      <c r="AB15" s="22"/>
      <c r="AC15" s="27"/>
    </row>
    <row r="16" spans="1:29" ht="18.75" customHeight="1">
      <c r="A16" s="28" t="s">
        <v>29</v>
      </c>
      <c r="B16" s="25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6"/>
      <c r="T16" s="26"/>
      <c r="U16" s="22"/>
      <c r="V16" s="22"/>
      <c r="W16" s="22"/>
      <c r="X16" s="22"/>
      <c r="Y16" s="22"/>
      <c r="Z16" s="22"/>
      <c r="AA16" s="22"/>
      <c r="AB16" s="22"/>
      <c r="AC16" s="27"/>
    </row>
    <row r="17" spans="1:29" ht="18.75" customHeight="1">
      <c r="A17" s="28" t="s">
        <v>63</v>
      </c>
      <c r="B17" s="2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6"/>
      <c r="T17" s="26"/>
      <c r="U17" s="22"/>
      <c r="V17" s="22"/>
      <c r="W17" s="22"/>
      <c r="X17" s="22"/>
      <c r="Y17" s="22"/>
      <c r="Z17" s="22">
        <v>-20</v>
      </c>
      <c r="AA17" s="22"/>
      <c r="AB17" s="22"/>
      <c r="AC17" s="27"/>
    </row>
    <row r="18" spans="1:29" ht="18.75" customHeight="1">
      <c r="A18" s="28"/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6"/>
      <c r="T18" s="26"/>
      <c r="U18" s="22"/>
      <c r="V18" s="22"/>
      <c r="W18" s="22"/>
      <c r="X18" s="22"/>
      <c r="Y18" s="22"/>
      <c r="Z18" s="22"/>
      <c r="AA18" s="22"/>
      <c r="AB18" s="22"/>
      <c r="AC18" s="27"/>
    </row>
    <row r="19" spans="1:29" ht="18.75" customHeight="1" thickBot="1">
      <c r="A19" s="30" t="s">
        <v>62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3"/>
      <c r="U19" s="32"/>
      <c r="V19" s="32"/>
      <c r="W19" s="32"/>
      <c r="X19" s="32"/>
      <c r="Y19" s="32"/>
      <c r="Z19" s="32"/>
      <c r="AA19" s="32"/>
      <c r="AB19" s="32"/>
      <c r="AC19" s="34"/>
    </row>
    <row r="20" spans="1:29" ht="23.25" customHeight="1" thickBot="1" thickTop="1">
      <c r="A20" s="35" t="s">
        <v>16</v>
      </c>
      <c r="B20" s="49">
        <f>100+SUM(B6:B19)</f>
        <v>93</v>
      </c>
      <c r="C20" s="49">
        <f aca="true" t="shared" si="0" ref="C20:Y20">100+SUM(C6:C19)</f>
        <v>80</v>
      </c>
      <c r="D20" s="49">
        <f t="shared" si="0"/>
        <v>91</v>
      </c>
      <c r="E20" s="49">
        <f t="shared" si="0"/>
        <v>94</v>
      </c>
      <c r="F20" s="49">
        <f t="shared" si="0"/>
        <v>87</v>
      </c>
      <c r="G20" s="49">
        <f t="shared" si="0"/>
        <v>93</v>
      </c>
      <c r="H20" s="49">
        <f t="shared" si="0"/>
        <v>99</v>
      </c>
      <c r="I20" s="49">
        <f t="shared" si="0"/>
        <v>92</v>
      </c>
      <c r="J20" s="49">
        <f t="shared" si="0"/>
        <v>99</v>
      </c>
      <c r="K20" s="49">
        <f t="shared" si="0"/>
        <v>95</v>
      </c>
      <c r="L20" s="49">
        <f t="shared" si="0"/>
        <v>88</v>
      </c>
      <c r="M20" s="49">
        <f t="shared" si="0"/>
        <v>97</v>
      </c>
      <c r="N20" s="49">
        <f t="shared" si="0"/>
        <v>95</v>
      </c>
      <c r="O20" s="49">
        <f t="shared" si="0"/>
        <v>87</v>
      </c>
      <c r="P20" s="49">
        <f t="shared" si="0"/>
        <v>59</v>
      </c>
      <c r="Q20" s="49">
        <f t="shared" si="0"/>
        <v>76</v>
      </c>
      <c r="R20" s="49">
        <f t="shared" si="0"/>
        <v>84</v>
      </c>
      <c r="S20" s="49">
        <f t="shared" si="0"/>
        <v>89</v>
      </c>
      <c r="T20" s="49">
        <f t="shared" si="0"/>
        <v>100</v>
      </c>
      <c r="U20" s="49">
        <f t="shared" si="0"/>
        <v>91</v>
      </c>
      <c r="V20" s="49">
        <f t="shared" si="0"/>
        <v>99</v>
      </c>
      <c r="W20" s="49">
        <f t="shared" si="0"/>
        <v>99</v>
      </c>
      <c r="X20" s="49">
        <f t="shared" si="0"/>
        <v>98</v>
      </c>
      <c r="Y20" s="49">
        <f t="shared" si="0"/>
        <v>81</v>
      </c>
      <c r="Z20" s="49">
        <f>100+SUM(Z6:Z19)</f>
        <v>72</v>
      </c>
      <c r="AA20" s="49">
        <f>100+SUM(AA6:AA19)</f>
        <v>95</v>
      </c>
      <c r="AB20" s="49">
        <f>100+SUM(AB6:AB19)</f>
        <v>88</v>
      </c>
      <c r="AC20" s="50">
        <f>100+SUM(AC6:AC19)</f>
        <v>76</v>
      </c>
    </row>
    <row r="21" spans="1:29" ht="18.75" customHeight="1" thickTop="1">
      <c r="A21" s="18" t="s">
        <v>19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0"/>
      <c r="V21" s="20"/>
      <c r="W21" s="20"/>
      <c r="X21" s="20"/>
      <c r="Y21" s="20"/>
      <c r="Z21" s="20"/>
      <c r="AA21" s="20"/>
      <c r="AB21" s="20"/>
      <c r="AC21" s="23"/>
    </row>
    <row r="22" spans="1:29" ht="18.75" customHeight="1">
      <c r="A22" s="28" t="s">
        <v>11</v>
      </c>
      <c r="B22" s="25"/>
      <c r="C22" s="22"/>
      <c r="D22" s="22"/>
      <c r="E22" s="22"/>
      <c r="F22" s="22">
        <v>-5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6">
        <v>-10</v>
      </c>
      <c r="T22" s="26"/>
      <c r="U22" s="22"/>
      <c r="V22" s="22"/>
      <c r="W22" s="22"/>
      <c r="X22" s="22"/>
      <c r="Y22" s="22"/>
      <c r="Z22" s="22"/>
      <c r="AA22" s="22"/>
      <c r="AB22" s="22"/>
      <c r="AC22" s="27">
        <v>-5</v>
      </c>
    </row>
    <row r="23" spans="1:29" ht="18.75" customHeight="1">
      <c r="A23" s="28" t="s">
        <v>12</v>
      </c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/>
      <c r="T23" s="26">
        <v>-10</v>
      </c>
      <c r="U23" s="22"/>
      <c r="V23" s="22"/>
      <c r="W23" s="22"/>
      <c r="X23" s="22"/>
      <c r="Y23" s="22"/>
      <c r="Z23" s="22"/>
      <c r="AA23" s="22"/>
      <c r="AB23" s="22"/>
      <c r="AC23" s="27"/>
    </row>
    <row r="24" spans="1:29" ht="18.75" customHeight="1" thickBot="1">
      <c r="A24" s="37" t="s">
        <v>13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0"/>
      <c r="T24" s="40"/>
      <c r="U24" s="39"/>
      <c r="V24" s="39"/>
      <c r="W24" s="39"/>
      <c r="X24" s="39"/>
      <c r="Y24" s="39"/>
      <c r="Z24" s="39"/>
      <c r="AA24" s="39"/>
      <c r="AB24" s="39"/>
      <c r="AC24" s="41"/>
    </row>
    <row r="25" spans="1:29" ht="23.25" customHeight="1" thickBot="1" thickTop="1">
      <c r="A25" s="35" t="s">
        <v>17</v>
      </c>
      <c r="B25" s="49">
        <f>100+SUM(B21:B24)</f>
        <v>100</v>
      </c>
      <c r="C25" s="49">
        <f aca="true" t="shared" si="1" ref="C25:Y25">100+SUM(C21:C24)</f>
        <v>100</v>
      </c>
      <c r="D25" s="49">
        <f t="shared" si="1"/>
        <v>100</v>
      </c>
      <c r="E25" s="49">
        <f t="shared" si="1"/>
        <v>100</v>
      </c>
      <c r="F25" s="49">
        <f t="shared" si="1"/>
        <v>95</v>
      </c>
      <c r="G25" s="49">
        <f t="shared" si="1"/>
        <v>100</v>
      </c>
      <c r="H25" s="49">
        <f t="shared" si="1"/>
        <v>100</v>
      </c>
      <c r="I25" s="49">
        <f t="shared" si="1"/>
        <v>100</v>
      </c>
      <c r="J25" s="49">
        <f t="shared" si="1"/>
        <v>100</v>
      </c>
      <c r="K25" s="49">
        <f t="shared" si="1"/>
        <v>100</v>
      </c>
      <c r="L25" s="49">
        <f t="shared" si="1"/>
        <v>100</v>
      </c>
      <c r="M25" s="49">
        <f t="shared" si="1"/>
        <v>100</v>
      </c>
      <c r="N25" s="49">
        <f t="shared" si="1"/>
        <v>100</v>
      </c>
      <c r="O25" s="49">
        <f t="shared" si="1"/>
        <v>100</v>
      </c>
      <c r="P25" s="49">
        <f t="shared" si="1"/>
        <v>100</v>
      </c>
      <c r="Q25" s="49">
        <f t="shared" si="1"/>
        <v>100</v>
      </c>
      <c r="R25" s="49">
        <f t="shared" si="1"/>
        <v>100</v>
      </c>
      <c r="S25" s="49">
        <f t="shared" si="1"/>
        <v>90</v>
      </c>
      <c r="T25" s="49">
        <f t="shared" si="1"/>
        <v>90</v>
      </c>
      <c r="U25" s="49">
        <f t="shared" si="1"/>
        <v>100</v>
      </c>
      <c r="V25" s="49">
        <f t="shared" si="1"/>
        <v>100</v>
      </c>
      <c r="W25" s="49">
        <f t="shared" si="1"/>
        <v>100</v>
      </c>
      <c r="X25" s="49">
        <f t="shared" si="1"/>
        <v>100</v>
      </c>
      <c r="Y25" s="49">
        <f t="shared" si="1"/>
        <v>100</v>
      </c>
      <c r="Z25" s="49">
        <f>100+SUM(Z21:Z24)</f>
        <v>100</v>
      </c>
      <c r="AA25" s="49">
        <f>100+SUM(AA21:AA24)</f>
        <v>100</v>
      </c>
      <c r="AB25" s="49">
        <f>100+SUM(AB21:AB24)</f>
        <v>100</v>
      </c>
      <c r="AC25" s="50">
        <f>100+SUM(AC21:AC24)</f>
        <v>95</v>
      </c>
    </row>
    <row r="26" spans="1:29" ht="18.75" customHeight="1" thickBot="1" thickTop="1">
      <c r="A26" s="42" t="s">
        <v>14</v>
      </c>
      <c r="B26" s="43">
        <v>30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>
        <v>30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36"/>
    </row>
    <row r="27" spans="1:29" ht="22.5" thickBot="1" thickTop="1">
      <c r="A27" s="35" t="s">
        <v>60</v>
      </c>
      <c r="B27" s="51">
        <f>SUM(B20,B25)</f>
        <v>193</v>
      </c>
      <c r="C27" s="51">
        <f aca="true" t="shared" si="2" ref="C27:AC27">SUM(C20,C25)</f>
        <v>180</v>
      </c>
      <c r="D27" s="51">
        <f t="shared" si="2"/>
        <v>191</v>
      </c>
      <c r="E27" s="51">
        <f t="shared" si="2"/>
        <v>194</v>
      </c>
      <c r="F27" s="51">
        <f t="shared" si="2"/>
        <v>182</v>
      </c>
      <c r="G27" s="51">
        <f t="shared" si="2"/>
        <v>193</v>
      </c>
      <c r="H27" s="51">
        <f t="shared" si="2"/>
        <v>199</v>
      </c>
      <c r="I27" s="51">
        <f t="shared" si="2"/>
        <v>192</v>
      </c>
      <c r="J27" s="51">
        <f t="shared" si="2"/>
        <v>199</v>
      </c>
      <c r="K27" s="51">
        <f t="shared" si="2"/>
        <v>195</v>
      </c>
      <c r="L27" s="51">
        <f t="shared" si="2"/>
        <v>188</v>
      </c>
      <c r="M27" s="51">
        <f t="shared" si="2"/>
        <v>197</v>
      </c>
      <c r="N27" s="51">
        <f t="shared" si="2"/>
        <v>195</v>
      </c>
      <c r="O27" s="51">
        <f t="shared" si="2"/>
        <v>187</v>
      </c>
      <c r="P27" s="51">
        <f t="shared" si="2"/>
        <v>159</v>
      </c>
      <c r="Q27" s="51">
        <f t="shared" si="2"/>
        <v>176</v>
      </c>
      <c r="R27" s="51">
        <f t="shared" si="2"/>
        <v>184</v>
      </c>
      <c r="S27" s="51">
        <f t="shared" si="2"/>
        <v>179</v>
      </c>
      <c r="T27" s="51">
        <f t="shared" si="2"/>
        <v>190</v>
      </c>
      <c r="U27" s="51">
        <f t="shared" si="2"/>
        <v>191</v>
      </c>
      <c r="V27" s="51">
        <f t="shared" si="2"/>
        <v>199</v>
      </c>
      <c r="W27" s="51">
        <f t="shared" si="2"/>
        <v>199</v>
      </c>
      <c r="X27" s="51">
        <f t="shared" si="2"/>
        <v>198</v>
      </c>
      <c r="Y27" s="51">
        <f t="shared" si="2"/>
        <v>181</v>
      </c>
      <c r="Z27" s="51">
        <f t="shared" si="2"/>
        <v>172</v>
      </c>
      <c r="AA27" s="51">
        <f t="shared" si="2"/>
        <v>195</v>
      </c>
      <c r="AB27" s="51">
        <f t="shared" si="2"/>
        <v>188</v>
      </c>
      <c r="AC27" s="52">
        <f t="shared" si="2"/>
        <v>171</v>
      </c>
    </row>
    <row r="28" spans="1:29" ht="22.5" customHeight="1" thickBot="1" thickTop="1">
      <c r="A28" s="35" t="s">
        <v>61</v>
      </c>
      <c r="B28" s="49">
        <f>SUM(B20,B25,B26)</f>
        <v>223</v>
      </c>
      <c r="C28" s="49">
        <f aca="true" t="shared" si="3" ref="C28:T28">SUM(C20,C25,C26)</f>
        <v>180</v>
      </c>
      <c r="D28" s="49">
        <f t="shared" si="3"/>
        <v>191</v>
      </c>
      <c r="E28" s="49">
        <f t="shared" si="3"/>
        <v>194</v>
      </c>
      <c r="F28" s="49">
        <f t="shared" si="3"/>
        <v>182</v>
      </c>
      <c r="G28" s="49">
        <f t="shared" si="3"/>
        <v>193</v>
      </c>
      <c r="H28" s="49">
        <f t="shared" si="3"/>
        <v>199</v>
      </c>
      <c r="I28" s="49">
        <f t="shared" si="3"/>
        <v>192</v>
      </c>
      <c r="J28" s="49">
        <f t="shared" si="3"/>
        <v>199</v>
      </c>
      <c r="K28" s="49">
        <f t="shared" si="3"/>
        <v>195</v>
      </c>
      <c r="L28" s="49">
        <f t="shared" si="3"/>
        <v>188</v>
      </c>
      <c r="M28" s="49">
        <f t="shared" si="3"/>
        <v>197</v>
      </c>
      <c r="N28" s="49">
        <f t="shared" si="3"/>
        <v>195</v>
      </c>
      <c r="O28" s="49">
        <f t="shared" si="3"/>
        <v>187</v>
      </c>
      <c r="P28" s="49">
        <f t="shared" si="3"/>
        <v>189</v>
      </c>
      <c r="Q28" s="49">
        <f t="shared" si="3"/>
        <v>176</v>
      </c>
      <c r="R28" s="49">
        <f t="shared" si="3"/>
        <v>184</v>
      </c>
      <c r="S28" s="49">
        <f t="shared" si="3"/>
        <v>179</v>
      </c>
      <c r="T28" s="49">
        <f t="shared" si="3"/>
        <v>190</v>
      </c>
      <c r="U28" s="49">
        <f aca="true" t="shared" si="4" ref="U28:AC28">SUM(U20,U25,U26)</f>
        <v>191</v>
      </c>
      <c r="V28" s="49">
        <f t="shared" si="4"/>
        <v>199</v>
      </c>
      <c r="W28" s="49">
        <f t="shared" si="4"/>
        <v>199</v>
      </c>
      <c r="X28" s="49">
        <f t="shared" si="4"/>
        <v>198</v>
      </c>
      <c r="Y28" s="49">
        <f t="shared" si="4"/>
        <v>181</v>
      </c>
      <c r="Z28" s="49">
        <f t="shared" si="4"/>
        <v>172</v>
      </c>
      <c r="AA28" s="49">
        <f t="shared" si="4"/>
        <v>195</v>
      </c>
      <c r="AB28" s="49">
        <f t="shared" si="4"/>
        <v>188</v>
      </c>
      <c r="AC28" s="50">
        <f t="shared" si="4"/>
        <v>171</v>
      </c>
    </row>
    <row r="29" spans="1:30" ht="18.75" customHeight="1" thickTop="1">
      <c r="A29" s="45" t="s">
        <v>21</v>
      </c>
      <c r="B29" s="53">
        <f>RANK(B27,$B$27:$AC$27)</f>
        <v>11</v>
      </c>
      <c r="C29" s="53">
        <f aca="true" t="shared" si="5" ref="C29:AC29">RANK(C27,$B$27:$AC$27)</f>
        <v>23</v>
      </c>
      <c r="D29" s="53">
        <f t="shared" si="5"/>
        <v>14</v>
      </c>
      <c r="E29" s="53">
        <f t="shared" si="5"/>
        <v>10</v>
      </c>
      <c r="F29" s="53">
        <f t="shared" si="5"/>
        <v>21</v>
      </c>
      <c r="G29" s="53">
        <f t="shared" si="5"/>
        <v>11</v>
      </c>
      <c r="H29" s="53">
        <f t="shared" si="5"/>
        <v>1</v>
      </c>
      <c r="I29" s="53">
        <f t="shared" si="5"/>
        <v>13</v>
      </c>
      <c r="J29" s="53">
        <f t="shared" si="5"/>
        <v>1</v>
      </c>
      <c r="K29" s="53">
        <f t="shared" si="5"/>
        <v>7</v>
      </c>
      <c r="L29" s="53">
        <f t="shared" si="5"/>
        <v>17</v>
      </c>
      <c r="M29" s="53">
        <f t="shared" si="5"/>
        <v>6</v>
      </c>
      <c r="N29" s="53">
        <f t="shared" si="5"/>
        <v>7</v>
      </c>
      <c r="O29" s="53">
        <f t="shared" si="5"/>
        <v>19</v>
      </c>
      <c r="P29" s="53">
        <f t="shared" si="5"/>
        <v>28</v>
      </c>
      <c r="Q29" s="53">
        <f t="shared" si="5"/>
        <v>25</v>
      </c>
      <c r="R29" s="53">
        <f t="shared" si="5"/>
        <v>20</v>
      </c>
      <c r="S29" s="53">
        <f t="shared" si="5"/>
        <v>24</v>
      </c>
      <c r="T29" s="53">
        <f t="shared" si="5"/>
        <v>16</v>
      </c>
      <c r="U29" s="53">
        <f t="shared" si="5"/>
        <v>14</v>
      </c>
      <c r="V29" s="53">
        <f t="shared" si="5"/>
        <v>1</v>
      </c>
      <c r="W29" s="53">
        <f t="shared" si="5"/>
        <v>1</v>
      </c>
      <c r="X29" s="53">
        <f t="shared" si="5"/>
        <v>5</v>
      </c>
      <c r="Y29" s="53">
        <f t="shared" si="5"/>
        <v>22</v>
      </c>
      <c r="Z29" s="53">
        <f t="shared" si="5"/>
        <v>26</v>
      </c>
      <c r="AA29" s="53">
        <f t="shared" si="5"/>
        <v>7</v>
      </c>
      <c r="AB29" s="53">
        <f t="shared" si="5"/>
        <v>17</v>
      </c>
      <c r="AC29" s="54">
        <f t="shared" si="5"/>
        <v>27</v>
      </c>
      <c r="AD29" s="46"/>
    </row>
    <row r="30" spans="1:29" ht="18.75" customHeight="1" thickBot="1">
      <c r="A30" s="47" t="s">
        <v>20</v>
      </c>
      <c r="B30" s="55" t="str">
        <f>HLOOKUP(B28,'Qui định xếp loại'!$A$3:$E$4,2,1)</f>
        <v>Tốt</v>
      </c>
      <c r="C30" s="55" t="str">
        <f>HLOOKUP(C28,'Qui định xếp loại'!$A$3:$E$4,2,1)</f>
        <v>Yếu</v>
      </c>
      <c r="D30" s="55" t="str">
        <f>HLOOKUP(D28,'Qui định xếp loại'!$A$3:$E$4,2,1)</f>
        <v>Khá</v>
      </c>
      <c r="E30" s="55" t="str">
        <f>HLOOKUP(E28,'Qui định xếp loại'!$A$3:$E$4,2,1)</f>
        <v>Khá</v>
      </c>
      <c r="F30" s="55" t="str">
        <f>HLOOKUP(F28,'Qui định xếp loại'!$A$3:$E$4,2,1)</f>
        <v>Yếu</v>
      </c>
      <c r="G30" s="55" t="str">
        <f>HLOOKUP(G28,'Qui định xếp loại'!$A$3:$E$4,2,1)</f>
        <v>Khá</v>
      </c>
      <c r="H30" s="55" t="str">
        <f>HLOOKUP(H28,'Qui định xếp loại'!$A$3:$E$4,2,1)</f>
        <v>Tốt</v>
      </c>
      <c r="I30" s="55" t="str">
        <f>HLOOKUP(I28,'Qui định xếp loại'!$A$3:$E$4,2,1)</f>
        <v>Khá</v>
      </c>
      <c r="J30" s="55" t="str">
        <f>HLOOKUP(J28,'Qui định xếp loại'!$A$3:$E$4,2,1)</f>
        <v>Tốt</v>
      </c>
      <c r="K30" s="55" t="str">
        <f>HLOOKUP(K28,'Qui định xếp loại'!$A$3:$E$4,2,1)</f>
        <v>Tốt</v>
      </c>
      <c r="L30" s="55" t="str">
        <f>HLOOKUP(L28,'Qui định xếp loại'!$A$3:$E$4,2,1)</f>
        <v>TB</v>
      </c>
      <c r="M30" s="55" t="str">
        <f>HLOOKUP(M28,'Qui định xếp loại'!$A$3:$E$4,2,1)</f>
        <v>Tốt</v>
      </c>
      <c r="N30" s="55" t="str">
        <f>HLOOKUP(N28,'Qui định xếp loại'!$A$3:$E$4,2,1)</f>
        <v>Tốt</v>
      </c>
      <c r="O30" s="55" t="str">
        <f>HLOOKUP(O28,'Qui định xếp loại'!$A$3:$E$4,2,1)</f>
        <v>TB</v>
      </c>
      <c r="P30" s="55" t="str">
        <f>HLOOKUP(P28,'Qui định xếp loại'!$A$3:$E$4,2,1)</f>
        <v>TB</v>
      </c>
      <c r="Q30" s="55" t="str">
        <f>HLOOKUP(Q28,'Qui định xếp loại'!$A$3:$E$4,2,1)</f>
        <v>Yếu</v>
      </c>
      <c r="R30" s="55" t="str">
        <f>HLOOKUP(R28,'Qui định xếp loại'!$A$3:$E$4,2,1)</f>
        <v>Yếu</v>
      </c>
      <c r="S30" s="55" t="str">
        <f>HLOOKUP(S28,'Qui định xếp loại'!$A$3:$E$4,2,1)</f>
        <v>Yếu</v>
      </c>
      <c r="T30" s="55" t="str">
        <f>HLOOKUP(T28,'Qui định xếp loại'!$A$3:$E$4,2,1)</f>
        <v>Khá</v>
      </c>
      <c r="U30" s="55" t="str">
        <f>HLOOKUP(U28,'Qui định xếp loại'!$A$3:$E$4,2,1)</f>
        <v>Khá</v>
      </c>
      <c r="V30" s="55" t="str">
        <f>HLOOKUP(V28,'Qui định xếp loại'!$A$3:$E$4,2,1)</f>
        <v>Tốt</v>
      </c>
      <c r="W30" s="55" t="str">
        <f>HLOOKUP(W28,'Qui định xếp loại'!$A$3:$E$4,2,1)</f>
        <v>Tốt</v>
      </c>
      <c r="X30" s="55" t="str">
        <f>HLOOKUP(X28,'Qui định xếp loại'!$A$3:$E$4,2,1)</f>
        <v>Tốt</v>
      </c>
      <c r="Y30" s="55" t="str">
        <f>HLOOKUP(Y28,'Qui định xếp loại'!$A$3:$E$4,2,1)</f>
        <v>Yếu</v>
      </c>
      <c r="Z30" s="55" t="str">
        <f>HLOOKUP(Z28,'Qui định xếp loại'!$A$3:$E$4,2,1)</f>
        <v>Yếu</v>
      </c>
      <c r="AA30" s="55" t="str">
        <f>HLOOKUP(AA28,'Qui định xếp loại'!$A$3:$E$4,2,1)</f>
        <v>Tốt</v>
      </c>
      <c r="AB30" s="56" t="str">
        <f>HLOOKUP(AB28,'Qui định xếp loại'!$A$3:$E$4,2,1)</f>
        <v>TB</v>
      </c>
      <c r="AC30" s="57" t="str">
        <f>HLOOKUP(AC28,'Qui định xếp loại'!$A$3:$E$4,2,1)</f>
        <v>Yếu</v>
      </c>
    </row>
    <row r="31" ht="13.5" thickTop="1"/>
    <row r="36" ht="15.75">
      <c r="R36" s="48"/>
    </row>
  </sheetData>
  <sheetProtection password="DF96" sheet="1"/>
  <mergeCells count="31">
    <mergeCell ref="P4:P5"/>
    <mergeCell ref="V4:V5"/>
    <mergeCell ref="J4:J5"/>
    <mergeCell ref="K4:K5"/>
    <mergeCell ref="M4:M5"/>
    <mergeCell ref="L4:L5"/>
    <mergeCell ref="Q4:Q5"/>
    <mergeCell ref="A4:A5"/>
    <mergeCell ref="B4:B5"/>
    <mergeCell ref="C4:C5"/>
    <mergeCell ref="D4:D5"/>
    <mergeCell ref="A1:AC1"/>
    <mergeCell ref="AC4:AC5"/>
    <mergeCell ref="A2:AC2"/>
    <mergeCell ref="Y4:Y5"/>
    <mergeCell ref="Z4:Z5"/>
    <mergeCell ref="AA4:AA5"/>
    <mergeCell ref="T4:T5"/>
    <mergeCell ref="E4:E5"/>
    <mergeCell ref="W4:W5"/>
    <mergeCell ref="F4:F5"/>
    <mergeCell ref="G4:G5"/>
    <mergeCell ref="AB4:AB5"/>
    <mergeCell ref="U4:U5"/>
    <mergeCell ref="X4:X5"/>
    <mergeCell ref="H4:H5"/>
    <mergeCell ref="R4:R5"/>
    <mergeCell ref="N4:N5"/>
    <mergeCell ref="O4:O5"/>
    <mergeCell ref="S4:S5"/>
    <mergeCell ref="I4:I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zoomScale="125" zoomScaleNormal="125" zoomScalePageLayoutView="0" workbookViewId="0" topLeftCell="B1">
      <pane xSplit="2" ySplit="4" topLeftCell="D17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29" sqref="D29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31" ht="18.75">
      <c r="C1" s="73" t="s">
        <v>64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3:4" ht="19.5" customHeight="1">
      <c r="C2" s="81" t="s">
        <v>10</v>
      </c>
      <c r="D2" s="82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0" t="s">
        <v>0</v>
      </c>
      <c r="D4" s="12" t="s">
        <v>9</v>
      </c>
    </row>
    <row r="5" spans="1:4" s="9" customFormat="1" ht="18" customHeight="1" thickTop="1">
      <c r="A5" s="8"/>
      <c r="C5" s="61" t="s">
        <v>32</v>
      </c>
      <c r="D5" s="13" t="s">
        <v>66</v>
      </c>
    </row>
    <row r="6" spans="1:4" s="9" customFormat="1" ht="18" customHeight="1">
      <c r="A6" s="8"/>
      <c r="C6" s="62" t="s">
        <v>33</v>
      </c>
      <c r="D6" s="15" t="s">
        <v>67</v>
      </c>
    </row>
    <row r="7" spans="1:4" s="9" customFormat="1" ht="18" customHeight="1">
      <c r="A7" s="5"/>
      <c r="C7" s="62" t="s">
        <v>34</v>
      </c>
      <c r="D7" s="15" t="s">
        <v>68</v>
      </c>
    </row>
    <row r="8" spans="1:4" s="9" customFormat="1" ht="18" customHeight="1">
      <c r="A8" s="5"/>
      <c r="C8" s="62" t="s">
        <v>35</v>
      </c>
      <c r="D8" s="14" t="s">
        <v>69</v>
      </c>
    </row>
    <row r="9" spans="1:4" s="9" customFormat="1" ht="18" customHeight="1">
      <c r="A9" s="5"/>
      <c r="C9" s="62" t="s">
        <v>36</v>
      </c>
      <c r="D9" s="14" t="s">
        <v>70</v>
      </c>
    </row>
    <row r="10" spans="3:4" s="7" customFormat="1" ht="18" customHeight="1">
      <c r="C10" s="63" t="s">
        <v>37</v>
      </c>
      <c r="D10" s="68" t="s">
        <v>71</v>
      </c>
    </row>
    <row r="11" spans="1:4" s="9" customFormat="1" ht="18" customHeight="1">
      <c r="A11" s="5"/>
      <c r="C11" s="62" t="s">
        <v>38</v>
      </c>
      <c r="D11" s="66" t="s">
        <v>72</v>
      </c>
    </row>
    <row r="12" spans="1:4" s="9" customFormat="1" ht="18" customHeight="1">
      <c r="A12" s="5"/>
      <c r="C12" s="62" t="s">
        <v>39</v>
      </c>
      <c r="D12" s="14" t="s">
        <v>73</v>
      </c>
    </row>
    <row r="13" spans="1:4" s="9" customFormat="1" ht="18" customHeight="1">
      <c r="A13" s="5"/>
      <c r="C13" s="62" t="s">
        <v>40</v>
      </c>
      <c r="D13" s="15" t="s">
        <v>74</v>
      </c>
    </row>
    <row r="14" spans="1:4" s="9" customFormat="1" ht="18" customHeight="1">
      <c r="A14" s="5"/>
      <c r="C14" s="62" t="s">
        <v>41</v>
      </c>
      <c r="D14" s="15" t="s">
        <v>75</v>
      </c>
    </row>
    <row r="15" spans="3:4" ht="18" customHeight="1">
      <c r="C15" s="62" t="s">
        <v>42</v>
      </c>
      <c r="D15" s="15" t="s">
        <v>91</v>
      </c>
    </row>
    <row r="16" spans="3:4" ht="18" customHeight="1">
      <c r="C16" s="62" t="s">
        <v>43</v>
      </c>
      <c r="D16" s="15" t="s">
        <v>76</v>
      </c>
    </row>
    <row r="17" spans="3:4" ht="18" customHeight="1">
      <c r="C17" s="62" t="s">
        <v>44</v>
      </c>
      <c r="D17" s="14" t="s">
        <v>77</v>
      </c>
    </row>
    <row r="18" spans="3:4" ht="18" customHeight="1">
      <c r="C18" s="62" t="s">
        <v>45</v>
      </c>
      <c r="D18" s="67" t="s">
        <v>78</v>
      </c>
    </row>
    <row r="19" spans="3:4" ht="18" customHeight="1">
      <c r="C19" s="62" t="s">
        <v>46</v>
      </c>
      <c r="D19" s="14" t="s">
        <v>92</v>
      </c>
    </row>
    <row r="20" spans="3:4" ht="18" customHeight="1">
      <c r="C20" s="62" t="s">
        <v>47</v>
      </c>
      <c r="D20" s="69" t="s">
        <v>79</v>
      </c>
    </row>
    <row r="21" spans="3:4" ht="18" customHeight="1">
      <c r="C21" s="62" t="s">
        <v>48</v>
      </c>
      <c r="D21" s="14" t="s">
        <v>81</v>
      </c>
    </row>
    <row r="22" spans="3:4" ht="18" customHeight="1">
      <c r="C22" s="62" t="s">
        <v>49</v>
      </c>
      <c r="D22" s="59" t="s">
        <v>80</v>
      </c>
    </row>
    <row r="23" spans="3:4" ht="18" customHeight="1">
      <c r="C23" s="62" t="s">
        <v>50</v>
      </c>
      <c r="D23" s="16" t="s">
        <v>82</v>
      </c>
    </row>
    <row r="24" spans="3:4" ht="18" customHeight="1">
      <c r="C24" s="62" t="s">
        <v>51</v>
      </c>
      <c r="D24" s="67" t="s">
        <v>83</v>
      </c>
    </row>
    <row r="25" spans="3:4" ht="18" customHeight="1">
      <c r="C25" s="62" t="s">
        <v>52</v>
      </c>
      <c r="D25" s="14" t="s">
        <v>84</v>
      </c>
    </row>
    <row r="26" spans="3:4" ht="18" customHeight="1">
      <c r="C26" s="62" t="s">
        <v>53</v>
      </c>
      <c r="D26" s="14" t="s">
        <v>85</v>
      </c>
    </row>
    <row r="27" spans="3:4" ht="18" customHeight="1">
      <c r="C27" s="62" t="s">
        <v>54</v>
      </c>
      <c r="D27" s="14" t="s">
        <v>86</v>
      </c>
    </row>
    <row r="28" spans="3:4" ht="18" customHeight="1">
      <c r="C28" s="62" t="s">
        <v>55</v>
      </c>
      <c r="D28" s="14" t="s">
        <v>87</v>
      </c>
    </row>
    <row r="29" spans="3:4" ht="18" customHeight="1">
      <c r="C29" s="62" t="s">
        <v>56</v>
      </c>
      <c r="D29" s="14" t="s">
        <v>93</v>
      </c>
    </row>
    <row r="30" spans="3:4" ht="18" customHeight="1">
      <c r="C30" s="64" t="s">
        <v>57</v>
      </c>
      <c r="D30" s="70" t="s">
        <v>88</v>
      </c>
    </row>
    <row r="31" spans="1:4" s="9" customFormat="1" ht="18" customHeight="1">
      <c r="A31" s="11"/>
      <c r="C31" s="62" t="s">
        <v>58</v>
      </c>
      <c r="D31" s="14" t="s">
        <v>89</v>
      </c>
    </row>
    <row r="32" spans="1:4" s="9" customFormat="1" ht="18" customHeight="1" thickBot="1">
      <c r="A32" s="11"/>
      <c r="C32" s="65" t="s">
        <v>59</v>
      </c>
      <c r="D32" s="14" t="s">
        <v>90</v>
      </c>
    </row>
    <row r="33" ht="13.5" thickTop="1"/>
  </sheetData>
  <sheetProtection/>
  <mergeCells count="2">
    <mergeCell ref="C2:D2"/>
    <mergeCell ref="C1:AE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3" t="s">
        <v>27</v>
      </c>
      <c r="B1" s="83"/>
      <c r="C1" s="83"/>
      <c r="D1" s="83"/>
      <c r="E1" s="83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2016-11-28T02:12:28Z</cp:lastPrinted>
  <dcterms:created xsi:type="dcterms:W3CDTF">2011-08-17T00:59:03Z</dcterms:created>
  <dcterms:modified xsi:type="dcterms:W3CDTF">2016-12-05T04:15:27Z</dcterms:modified>
  <cp:category/>
  <cp:version/>
  <cp:contentType/>
  <cp:contentStatus/>
</cp:coreProperties>
</file>