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<sst xmlns="http://schemas.openxmlformats.org/spreadsheetml/2006/main" count="93" uniqueCount="69">
  <si>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</si>
  <si>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</si>
  <si>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</si>
  <si>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</si>
  <si>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</si>
  <si>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</si>
  <si>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</si>
  <si>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</si>
  <si>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</si>
  <si>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</si>
  <si>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</si>
  <si>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</si>
  <si>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</si>
  <si>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</si>
  <si>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</si>
  <si>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</si>
  <si>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</si>
  <si>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</si>
  <si>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</si>
  <si>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</si>
  <si>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</si>
  <si>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</si>
  <si>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</si>
  <si>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</si>
  <si>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</si>
  <si>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</si>
  <si>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</si>
  <si>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</si>
  <si>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</si>
  <si>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</si>
  <si>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</si>
  <si>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</si>
  <si>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</si>
  <si>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</si>
  <si>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</si>
  <si>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</si>
  <si>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</si>
  <si>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</si>
  <si>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</si>
  <si>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</si>
  <si>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</si>
  <si>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</si>
  <si>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</si>
  <si>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</si>
  <si>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</si>
  <si>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</si>
  <si>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</si>
  <si>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</si>
  <si>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Dép lê, Đồng Phục</t>
  </si>
  <si>
    <t>T2, T3: 1P (Kim Thy); T4: 2P (Vân, Thy); T5: 3P (Tâm, Vân, Thy)</t>
  </si>
  <si>
    <t>Thưởng 30 điểm quét sân trường</t>
  </si>
  <si>
    <t>T2: 2P (Sang, Linh); T3: 2P (Bông, Hữu Nam); T4: 2P (Huyền, H-Wsi)</t>
  </si>
  <si>
    <t>T4, T5: 1P (Phương); T5: Lớp ồn</t>
  </si>
  <si>
    <t>T2: 2P (Phong, Trần Trang)</t>
  </si>
  <si>
    <t>T3, T4, T5: 1P (Vũ)</t>
  </si>
  <si>
    <t>T3: 2P (Linh, Hằng); T4: 1P (Hằng); Lớp ồn; T5: Thiện, Trang, Huê đi học muộn</t>
  </si>
  <si>
    <t>T2: Nhi đi học muộn, 1P (Hà); T3, T4, T5: Lớp ồn; T5: 1P (Kiệt)</t>
  </si>
  <si>
    <t xml:space="preserve">T2: 2P (Mai, Rim); T3: Lớp ồn; T4: 1P (Đức); T5: 1P; </t>
  </si>
  <si>
    <t>T2: 3P (Ân, Minh Anh, Chi); Thảo, Vy đi học muộn; T3: 4P (Chi, Ngọc Ánh, Khang, Huy); T4: 2P (Chi, Minh Anh); T5: 1P (Minh Anh)</t>
  </si>
  <si>
    <t xml:space="preserve">T2: 1P (Danh); T3: 4P (Quý, Danh, Trung, Hữu Phúc); Bùi Văn Ân vào muộn; T4: 2P (Hoàng, Anh), Quý đi học muộn; T5: 6P (Phúc, Quý, Huyền,,,), Trang: vô phép; </t>
  </si>
  <si>
    <t>Thưởng 30 điểm lao động trước tết.</t>
  </si>
  <si>
    <t>T4, T5: Ngọc Hưng (đi dép lê, không đóng thùng, ăn kẹo, nhuộm tóc, sử dụng điện thoại); Thưởng 30 điểm lao động trước tết.</t>
  </si>
  <si>
    <t>Thưởng 30 điểm lao động trước tết. Thưởng 30 điểm nộp sớm ủng hộ xây nhà nhân ái.</t>
  </si>
  <si>
    <t>T2: 1 Giờ B Tiếng Anh (Lớp không học bài cũ); T3: 2P (Thảo, Tiêu Lương); T4: Thảo son môi; T5: 6P; Thưởng 30 điểm nộp sớm ủng hộ xây nhà nhân ái.</t>
  </si>
  <si>
    <t>Thưởng 30 điểm lao động trước tết. Thưởng 20 điểm nộp sớm ủng hộ xây nhà nhân ái.</t>
  </si>
  <si>
    <t>Cờ đỏ ăn quà lúc trực; Không bọc sổ đầu bài; Thưởng 30 điểm lao động trước tết. Thưởng 20 điểm nộp sớm ủng hộ xây nhà nhân ái.</t>
  </si>
  <si>
    <t>Thưởng 30 điểm lao động trước tết. Thưởng 10 điểm nộp sớm ủng hộ xây nhà nhân ái.</t>
  </si>
  <si>
    <t>TUẦN THỨ: 22 - TỪ 16/01/2017 ĐẾN 05/02/2017              LỚP TRỰC: 10C8 - GVCN:NGUYỄN THỊ XUÂN PHƯỢNG</t>
  </si>
  <si>
    <t>TUẦN THỨ: 22 - TỪ 16/01/2017 ĐẾN 05/02/2017      LỚP TRỰC: 10C8 - GVCN:NGUYỄN THỊ XUÂN PHƯỢNG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</si>
</sst>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59" applyFont="1" applyAlignment="1">
      <alignment vertical="center"/>
      <protection/>
    </xf>
    <xf numFmtId="0" fontId="4" fillId="0" borderId="0" xfId="59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1" xfId="57" applyFont="1" applyBorder="1" applyAlignment="1" applyProtection="1">
      <alignment horizontal="left" vertical="center"/>
      <protection locked="0"/>
    </xf>
    <xf numFmtId="0" fontId="1" fillId="0" borderId="12" xfId="57" applyFont="1" applyBorder="1" applyAlignment="1" applyProtection="1">
      <alignment horizontal="center" vertical="center"/>
      <protection locked="0"/>
    </xf>
    <xf numFmtId="0" fontId="1" fillId="0" borderId="13" xfId="57" applyFont="1" applyBorder="1" applyAlignment="1" applyProtection="1">
      <alignment horizontal="center" vertical="center"/>
      <protection locked="0"/>
    </xf>
    <xf numFmtId="0" fontId="1" fillId="0" borderId="14" xfId="57" applyFont="1" applyBorder="1" applyAlignment="1" applyProtection="1">
      <alignment horizontal="left" vertical="center" wrapText="1"/>
      <protection locked="0"/>
    </xf>
    <xf numFmtId="0" fontId="1" fillId="0" borderId="15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8" fillId="0" borderId="16" xfId="57" applyFont="1" applyBorder="1" applyAlignment="1" applyProtection="1">
      <alignment horizontal="left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center" vertical="center"/>
      <protection locked="0"/>
    </xf>
    <xf numFmtId="0" fontId="2" fillId="0" borderId="19" xfId="57" applyFont="1" applyBorder="1" applyAlignment="1" applyProtection="1">
      <alignment horizontal="left" vertical="center" wrapText="1"/>
      <protection locked="0"/>
    </xf>
    <xf numFmtId="0" fontId="1" fillId="0" borderId="16" xfId="57" applyFont="1" applyBorder="1" applyAlignment="1" applyProtection="1">
      <alignment horizontal="left" vertical="center"/>
      <protection locked="0"/>
    </xf>
    <xf numFmtId="0" fontId="2" fillId="0" borderId="19" xfId="57" applyFont="1" applyBorder="1" applyAlignment="1" applyProtection="1">
      <alignment horizontal="left" vertical="center"/>
      <protection locked="0"/>
    </xf>
    <xf numFmtId="0" fontId="2" fillId="0" borderId="20" xfId="57" applyFont="1" applyBorder="1" applyAlignment="1" applyProtection="1">
      <alignment horizontal="left" vertical="center"/>
      <protection locked="0"/>
    </xf>
    <xf numFmtId="0" fontId="2" fillId="0" borderId="21" xfId="57" applyFont="1" applyBorder="1" applyAlignment="1" applyProtection="1">
      <alignment horizontal="left" vertical="center"/>
      <protection locked="0"/>
    </xf>
    <xf numFmtId="0" fontId="2" fillId="0" borderId="22" xfId="57" applyFont="1" applyBorder="1" applyAlignment="1" applyProtection="1">
      <alignment horizontal="left" vertical="center"/>
      <protection locked="0"/>
    </xf>
    <xf numFmtId="0" fontId="1" fillId="0" borderId="23" xfId="57" applyFont="1" applyBorder="1" applyAlignment="1" applyProtection="1">
      <alignment horizontal="center" vertical="center"/>
      <protection/>
    </xf>
    <xf numFmtId="0" fontId="1" fillId="0" borderId="24" xfId="57" applyFont="1" applyBorder="1" applyAlignment="1" applyProtection="1">
      <alignment horizontal="center" vertical="center"/>
      <protection/>
    </xf>
    <xf numFmtId="0" fontId="1" fillId="0" borderId="25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3" xfId="57" applyFont="1" applyBorder="1" applyAlignment="1" applyProtection="1">
      <alignment horizontal="center" vertical="center"/>
      <protection locked="0"/>
    </xf>
    <xf numFmtId="0" fontId="1" fillId="0" borderId="27" xfId="57" applyFont="1" applyBorder="1" applyAlignment="1" applyProtection="1">
      <alignment horizontal="center" vertical="center"/>
      <protection locked="0"/>
    </xf>
    <xf numFmtId="0" fontId="4" fillId="0" borderId="0" xfId="59" applyFont="1" applyAlignment="1" applyProtection="1">
      <alignment horizontal="left" vertical="center"/>
      <protection locked="0"/>
    </xf>
    <xf numFmtId="0" fontId="28" fillId="0" borderId="0" xfId="0" applyFont="1" applyAlignment="1">
      <alignment vertical="center"/>
    </xf>
    <xf numFmtId="0" fontId="27" fillId="0" borderId="0" xfId="59" applyFont="1" applyAlignment="1">
      <alignment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27" fillId="0" borderId="28" xfId="59" applyFont="1" applyBorder="1" applyAlignment="1">
      <alignment horizontal="center" vertical="center"/>
      <protection/>
    </xf>
    <xf numFmtId="0" fontId="29" fillId="0" borderId="16" xfId="59" applyFont="1" applyBorder="1" applyAlignment="1">
      <alignment horizontal="left" vertical="center"/>
      <protection/>
    </xf>
    <xf numFmtId="0" fontId="29" fillId="0" borderId="11" xfId="59" applyFont="1" applyBorder="1" applyAlignment="1">
      <alignment horizontal="left" vertical="center"/>
      <protection/>
    </xf>
    <xf numFmtId="0" fontId="30" fillId="0" borderId="20" xfId="0" applyFont="1" applyBorder="1" applyAlignment="1">
      <alignment vertical="center"/>
    </xf>
    <xf numFmtId="0" fontId="29" fillId="0" borderId="20" xfId="59" applyFont="1" applyBorder="1" applyAlignment="1">
      <alignment horizontal="left" vertical="center"/>
      <protection/>
    </xf>
    <xf numFmtId="0" fontId="31" fillId="0" borderId="16" xfId="59" applyFont="1" applyBorder="1" applyAlignment="1">
      <alignment horizontal="left"/>
      <protection/>
    </xf>
    <xf numFmtId="0" fontId="29" fillId="0" borderId="29" xfId="59" applyFont="1" applyBorder="1" applyAlignment="1">
      <alignment horizontal="left" vertical="center"/>
      <protection/>
    </xf>
    <xf numFmtId="0" fontId="29" fillId="0" borderId="16" xfId="59" applyFont="1" applyBorder="1" applyAlignment="1">
      <alignment horizontal="left"/>
      <protection/>
    </xf>
    <xf numFmtId="0" fontId="29" fillId="0" borderId="16" xfId="59" applyFont="1" applyBorder="1" applyAlignment="1">
      <alignment vertical="center" wrapText="1"/>
      <protection/>
    </xf>
    <xf numFmtId="0" fontId="29" fillId="0" borderId="11" xfId="59" applyFont="1" applyBorder="1" applyAlignment="1">
      <alignment vertical="center" wrapText="1"/>
      <protection/>
    </xf>
    <xf numFmtId="0" fontId="3" fillId="0" borderId="0" xfId="57" applyFont="1" applyAlignment="1" applyProtection="1">
      <alignment horizontal="center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27" fillId="0" borderId="20" xfId="59" applyFont="1" applyBorder="1" applyAlignment="1">
      <alignment horizontal="center" vertical="center"/>
      <protection/>
    </xf>
    <xf numFmtId="0" fontId="27" fillId="0" borderId="11" xfId="59" applyFont="1" applyBorder="1" applyAlignment="1">
      <alignment horizontal="center" vertical="center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29" xfId="59" applyFont="1" applyBorder="1" applyAlignment="1">
      <alignment horizontal="center" vertical="center"/>
      <protection/>
    </xf>
    <xf numFmtId="0" fontId="4" fillId="0" borderId="0" xfId="59" applyFont="1" applyAlignment="1" applyProtection="1">
      <alignment horizontal="left" vertical="center"/>
      <protection locked="0"/>
    </xf>
    <xf numFmtId="0" fontId="4" fillId="0" borderId="0" xfId="59" applyFont="1" applyAlignment="1">
      <alignment horizontal="center" vertical="center"/>
      <protection/>
    </xf>
    <xf numFmtId="0" fontId="27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P2"/>
    </sheetView>
  </sheetViews>
  <sheetFormatPr defaultColWidth="9.140625" defaultRowHeight="15"/>
  <cols>
    <col min="1" max="1" width="2.7109375" style="7" customWidth="1"/>
    <col min="2" max="2" width="20.57421875" style="7" customWidth="1"/>
    <col min="3" max="16" width="8.28125" style="7" customWidth="1"/>
    <col min="17" max="16384" width="9.140625" style="7" customWidth="1"/>
  </cols>
  <sheetData>
    <row r="1" spans="2:17" ht="18.75">
      <c r="B1" s="33" t="s">
        <v>68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6"/>
    </row>
    <row r="2" spans="2:16" ht="18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6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3.5" thickTop="1">
      <c r="B4" s="50" t="s">
        <v>1</v>
      </c>
      <c r="C4" s="48" t="s">
        <v>32</v>
      </c>
      <c r="D4" s="48" t="s">
        <v>33</v>
      </c>
      <c r="E4" s="48" t="s">
        <v>34</v>
      </c>
      <c r="F4" s="48" t="s">
        <v>35</v>
      </c>
      <c r="G4" s="48" t="s">
        <v>36</v>
      </c>
      <c r="H4" s="48" t="s">
        <v>37</v>
      </c>
      <c r="I4" s="48" t="s">
        <v>38</v>
      </c>
      <c r="J4" s="48" t="s">
        <v>39</v>
      </c>
      <c r="K4" s="48" t="s">
        <v>40</v>
      </c>
      <c r="L4" s="48" t="s">
        <v>41</v>
      </c>
      <c r="M4" s="48" t="s">
        <v>42</v>
      </c>
      <c r="N4" s="48" t="s">
        <v>43</v>
      </c>
      <c r="O4" s="48" t="s">
        <v>44</v>
      </c>
      <c r="P4" s="48" t="s">
        <v>45</v>
      </c>
    </row>
    <row r="5" spans="2:16" ht="13.5" thickBot="1">
      <c r="B5" s="5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9.5" customHeight="1" thickTop="1">
      <c r="B6" s="9" t="s">
        <v>2</v>
      </c>
      <c r="C6" s="10">
        <v>-1</v>
      </c>
      <c r="D6" s="11">
        <v>-3</v>
      </c>
      <c r="E6" s="11"/>
      <c r="F6" s="11">
        <v>-8</v>
      </c>
      <c r="G6" s="11">
        <v>-1</v>
      </c>
      <c r="H6" s="11">
        <v>-4</v>
      </c>
      <c r="I6" s="11">
        <v>-11</v>
      </c>
      <c r="J6" s="11"/>
      <c r="K6" s="11">
        <v>-4</v>
      </c>
      <c r="L6" s="11">
        <v>-6</v>
      </c>
      <c r="M6" s="11">
        <v>-8</v>
      </c>
      <c r="N6" s="11">
        <v>-16</v>
      </c>
      <c r="O6" s="11"/>
      <c r="P6" s="11">
        <v>-2</v>
      </c>
    </row>
    <row r="7" spans="2:16" ht="19.5" customHeight="1">
      <c r="B7" s="12" t="s">
        <v>3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ht="19.5" customHeight="1">
      <c r="B8" s="15" t="s">
        <v>4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>
        <v>-4</v>
      </c>
      <c r="N8" s="14"/>
      <c r="O8" s="14"/>
      <c r="P8" s="14"/>
    </row>
    <row r="9" spans="2:16" ht="19.5" customHeight="1">
      <c r="B9" s="15" t="s">
        <v>2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ht="19.5" customHeight="1">
      <c r="B10" s="15" t="s">
        <v>3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9.5" customHeight="1">
      <c r="B11" s="15" t="s">
        <v>48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>
        <v>-4</v>
      </c>
      <c r="N11" s="14"/>
      <c r="O11" s="14"/>
      <c r="P11" s="14"/>
    </row>
    <row r="12" spans="2:16" ht="19.5" customHeight="1">
      <c r="B12" s="12" t="s">
        <v>5</v>
      </c>
      <c r="C12" s="13"/>
      <c r="D12" s="14"/>
      <c r="E12" s="14"/>
      <c r="F12" s="14">
        <v>-5</v>
      </c>
      <c r="G12" s="14">
        <v>-5</v>
      </c>
      <c r="H12" s="14">
        <v>-15</v>
      </c>
      <c r="I12" s="14"/>
      <c r="J12" s="14"/>
      <c r="K12" s="14">
        <v>-5</v>
      </c>
      <c r="L12" s="14"/>
      <c r="M12" s="14"/>
      <c r="N12" s="14"/>
      <c r="O12" s="14"/>
      <c r="P12" s="14"/>
    </row>
    <row r="13" spans="2:16" ht="19.5" customHeight="1">
      <c r="B13" s="12" t="s">
        <v>17</v>
      </c>
      <c r="C13" s="13"/>
      <c r="D13" s="14"/>
      <c r="E13" s="14"/>
      <c r="F13" s="14"/>
      <c r="G13" s="14"/>
      <c r="H13" s="14"/>
      <c r="J13" s="14"/>
      <c r="K13" s="14"/>
      <c r="L13" s="14"/>
      <c r="M13" s="14"/>
      <c r="N13" s="14"/>
      <c r="O13" s="14"/>
      <c r="P13" s="14"/>
    </row>
    <row r="14" spans="2:16" ht="19.5" customHeight="1">
      <c r="B14" s="16" t="s">
        <v>26</v>
      </c>
      <c r="C14" s="13"/>
      <c r="D14" s="14"/>
      <c r="E14" s="14"/>
      <c r="F14" s="14"/>
      <c r="G14" s="14"/>
      <c r="H14" s="14"/>
      <c r="J14" s="14"/>
      <c r="K14" s="14"/>
      <c r="L14" s="14"/>
      <c r="M14" s="14">
        <v>-10</v>
      </c>
      <c r="N14" s="14">
        <v>-27</v>
      </c>
      <c r="O14" s="14"/>
      <c r="P14" s="14"/>
    </row>
    <row r="15" spans="2:16" ht="19.5" customHeight="1">
      <c r="B15" s="16" t="s">
        <v>27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9.5" customHeight="1">
      <c r="B16" s="16" t="s">
        <v>29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>
        <v>-40</v>
      </c>
      <c r="N16" s="14"/>
      <c r="O16" s="14"/>
      <c r="P16" s="14"/>
    </row>
    <row r="17" spans="2:16" ht="19.5" customHeight="1">
      <c r="B17" s="16" t="s">
        <v>30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 ht="19.5" customHeight="1">
      <c r="B18" s="17" t="s">
        <v>28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ht="19.5" customHeight="1" thickBot="1">
      <c r="B19" s="18" t="s">
        <v>31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9.5" customHeight="1" thickBot="1" thickTop="1">
      <c r="B20" s="21" t="s">
        <v>18</v>
      </c>
      <c r="C20" s="27">
        <f>100+SUM(C6:C19)</f>
        <v>99</v>
      </c>
      <c r="D20" s="27">
        <f aca="true" t="shared" si="0" ref="D20:P20">100+SUM(D6:D19)</f>
        <v>97</v>
      </c>
      <c r="E20" s="27">
        <f t="shared" si="0"/>
        <v>100</v>
      </c>
      <c r="F20" s="27">
        <f t="shared" si="0"/>
        <v>87</v>
      </c>
      <c r="G20" s="27">
        <f t="shared" si="0"/>
        <v>94</v>
      </c>
      <c r="H20" s="27">
        <f t="shared" si="0"/>
        <v>81</v>
      </c>
      <c r="I20" s="27">
        <f t="shared" si="0"/>
        <v>89</v>
      </c>
      <c r="J20" s="27">
        <f t="shared" si="0"/>
        <v>100</v>
      </c>
      <c r="K20" s="27">
        <f t="shared" si="0"/>
        <v>91</v>
      </c>
      <c r="L20" s="27">
        <f t="shared" si="0"/>
        <v>94</v>
      </c>
      <c r="M20" s="27">
        <f t="shared" si="0"/>
        <v>34</v>
      </c>
      <c r="N20" s="27">
        <f t="shared" si="0"/>
        <v>57</v>
      </c>
      <c r="O20" s="27">
        <f t="shared" si="0"/>
        <v>100</v>
      </c>
      <c r="P20" s="27">
        <f t="shared" si="0"/>
        <v>98</v>
      </c>
    </row>
    <row r="21" spans="2:16" ht="19.5" customHeight="1" thickTop="1">
      <c r="B21" s="9" t="s">
        <v>6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9.5" customHeight="1">
      <c r="B22" s="15" t="s">
        <v>7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>
        <v>-5</v>
      </c>
      <c r="N22" s="14"/>
      <c r="O22" s="14"/>
      <c r="P22" s="14"/>
    </row>
    <row r="23" spans="2:16" ht="19.5" customHeight="1">
      <c r="B23" s="15" t="s">
        <v>8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ht="19.5" customHeight="1" thickBot="1">
      <c r="B24" s="22" t="s">
        <v>9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9.5" customHeight="1" thickBot="1" thickTop="1">
      <c r="B25" s="21" t="s">
        <v>19</v>
      </c>
      <c r="C25" s="27">
        <f>100+SUM(C21:C24)</f>
        <v>100</v>
      </c>
      <c r="D25" s="27">
        <f aca="true" t="shared" si="1" ref="D25:P25">100+SUM(D21:D24)</f>
        <v>100</v>
      </c>
      <c r="E25" s="27">
        <f t="shared" si="1"/>
        <v>100</v>
      </c>
      <c r="F25" s="27">
        <f t="shared" si="1"/>
        <v>100</v>
      </c>
      <c r="G25" s="27">
        <f t="shared" si="1"/>
        <v>100</v>
      </c>
      <c r="H25" s="27">
        <f t="shared" si="1"/>
        <v>100</v>
      </c>
      <c r="I25" s="27">
        <f t="shared" si="1"/>
        <v>100</v>
      </c>
      <c r="J25" s="27">
        <f t="shared" si="1"/>
        <v>100</v>
      </c>
      <c r="K25" s="27">
        <f t="shared" si="1"/>
        <v>100</v>
      </c>
      <c r="L25" s="27">
        <f t="shared" si="1"/>
        <v>100</v>
      </c>
      <c r="M25" s="27">
        <f t="shared" si="1"/>
        <v>95</v>
      </c>
      <c r="N25" s="27">
        <f t="shared" si="1"/>
        <v>100</v>
      </c>
      <c r="O25" s="27">
        <f t="shared" si="1"/>
        <v>100</v>
      </c>
      <c r="P25" s="27">
        <f t="shared" si="1"/>
        <v>100</v>
      </c>
    </row>
    <row r="26" spans="2:16" ht="19.5" customHeight="1" thickBot="1" thickTop="1">
      <c r="B26" s="23" t="s">
        <v>10</v>
      </c>
      <c r="C26" s="31">
        <v>30</v>
      </c>
      <c r="D26" s="32">
        <v>60</v>
      </c>
      <c r="E26" s="32">
        <v>50</v>
      </c>
      <c r="F26" s="32">
        <v>60</v>
      </c>
      <c r="G26" s="32">
        <v>50</v>
      </c>
      <c r="H26" s="32">
        <v>30</v>
      </c>
      <c r="I26" s="32">
        <v>40</v>
      </c>
      <c r="J26" s="32">
        <v>90</v>
      </c>
      <c r="K26" s="32">
        <v>40</v>
      </c>
      <c r="L26" s="32">
        <v>60</v>
      </c>
      <c r="M26" s="32">
        <v>60</v>
      </c>
      <c r="N26" s="32">
        <v>50</v>
      </c>
      <c r="O26" s="32">
        <v>50</v>
      </c>
      <c r="P26" s="32">
        <v>60</v>
      </c>
    </row>
    <row r="27" spans="2:16" ht="19.5" customHeight="1" thickBot="1" thickTop="1">
      <c r="B27" s="24" t="s">
        <v>46</v>
      </c>
      <c r="C27" s="28">
        <f>SUM(C20,C25)</f>
        <v>199</v>
      </c>
      <c r="D27" s="28">
        <f aca="true" t="shared" si="2" ref="D27:P27">SUM(D20,D25)</f>
        <v>197</v>
      </c>
      <c r="E27" s="28">
        <f t="shared" si="2"/>
        <v>200</v>
      </c>
      <c r="F27" s="28">
        <f t="shared" si="2"/>
        <v>187</v>
      </c>
      <c r="G27" s="28">
        <f t="shared" si="2"/>
        <v>194</v>
      </c>
      <c r="H27" s="28">
        <f t="shared" si="2"/>
        <v>181</v>
      </c>
      <c r="I27" s="28">
        <f t="shared" si="2"/>
        <v>189</v>
      </c>
      <c r="J27" s="28">
        <f t="shared" si="2"/>
        <v>200</v>
      </c>
      <c r="K27" s="28">
        <f t="shared" si="2"/>
        <v>191</v>
      </c>
      <c r="L27" s="28">
        <f t="shared" si="2"/>
        <v>194</v>
      </c>
      <c r="M27" s="28">
        <f t="shared" si="2"/>
        <v>129</v>
      </c>
      <c r="N27" s="28">
        <f t="shared" si="2"/>
        <v>157</v>
      </c>
      <c r="O27" s="28">
        <f t="shared" si="2"/>
        <v>200</v>
      </c>
      <c r="P27" s="28">
        <f t="shared" si="2"/>
        <v>198</v>
      </c>
    </row>
    <row r="28" spans="2:16" ht="19.5" customHeight="1" thickBot="1" thickTop="1">
      <c r="B28" s="21" t="s">
        <v>47</v>
      </c>
      <c r="C28" s="27">
        <f>SUM(C20,C25,C26)</f>
        <v>229</v>
      </c>
      <c r="D28" s="27">
        <f aca="true" t="shared" si="3" ref="D28:P28">SUM(D20,D25,D26)</f>
        <v>257</v>
      </c>
      <c r="E28" s="27">
        <f t="shared" si="3"/>
        <v>250</v>
      </c>
      <c r="F28" s="27">
        <f t="shared" si="3"/>
        <v>247</v>
      </c>
      <c r="G28" s="27">
        <f t="shared" si="3"/>
        <v>244</v>
      </c>
      <c r="H28" s="27">
        <f t="shared" si="3"/>
        <v>211</v>
      </c>
      <c r="I28" s="27">
        <f t="shared" si="3"/>
        <v>229</v>
      </c>
      <c r="J28" s="27">
        <f t="shared" si="3"/>
        <v>290</v>
      </c>
      <c r="K28" s="27">
        <f t="shared" si="3"/>
        <v>231</v>
      </c>
      <c r="L28" s="27">
        <f t="shared" si="3"/>
        <v>254</v>
      </c>
      <c r="M28" s="27">
        <f t="shared" si="3"/>
        <v>189</v>
      </c>
      <c r="N28" s="27">
        <f t="shared" si="3"/>
        <v>207</v>
      </c>
      <c r="O28" s="27">
        <f t="shared" si="3"/>
        <v>250</v>
      </c>
      <c r="P28" s="27">
        <f t="shared" si="3"/>
        <v>258</v>
      </c>
    </row>
    <row r="29" spans="2:16" ht="19.5" customHeight="1" thickTop="1">
      <c r="B29" s="25" t="s">
        <v>11</v>
      </c>
      <c r="C29" s="29">
        <f>RANK(C27,$C$27:$P$27)</f>
        <v>4</v>
      </c>
      <c r="D29" s="29">
        <f aca="true" t="shared" si="4" ref="D29:P29">RANK(D27,$C$27:$P$27)</f>
        <v>6</v>
      </c>
      <c r="E29" s="29">
        <f t="shared" si="4"/>
        <v>1</v>
      </c>
      <c r="F29" s="29">
        <f t="shared" si="4"/>
        <v>11</v>
      </c>
      <c r="G29" s="29">
        <f t="shared" si="4"/>
        <v>7</v>
      </c>
      <c r="H29" s="29">
        <f t="shared" si="4"/>
        <v>12</v>
      </c>
      <c r="I29" s="29">
        <f t="shared" si="4"/>
        <v>10</v>
      </c>
      <c r="J29" s="29">
        <f t="shared" si="4"/>
        <v>1</v>
      </c>
      <c r="K29" s="29">
        <f t="shared" si="4"/>
        <v>9</v>
      </c>
      <c r="L29" s="29">
        <f t="shared" si="4"/>
        <v>7</v>
      </c>
      <c r="M29" s="29">
        <f t="shared" si="4"/>
        <v>14</v>
      </c>
      <c r="N29" s="29">
        <f t="shared" si="4"/>
        <v>13</v>
      </c>
      <c r="O29" s="29">
        <f t="shared" si="4"/>
        <v>1</v>
      </c>
      <c r="P29" s="29">
        <f t="shared" si="4"/>
        <v>5</v>
      </c>
    </row>
    <row r="30" spans="2:16" ht="19.5" customHeight="1" thickBot="1">
      <c r="B30" s="26" t="s">
        <v>12</v>
      </c>
      <c r="C30" s="30" t="str">
        <f>HLOOKUP(C28,'Bảng qui định xếp loại'!$A$3:$E$4,2,1)</f>
        <v>Tốt</v>
      </c>
      <c r="D30" s="30" t="str">
        <f>HLOOKUP(D28,'Bảng qui định xếp loại'!$A$3:$E$4,2,1)</f>
        <v>Tốt</v>
      </c>
      <c r="E30" s="30" t="str">
        <f>HLOOKUP(E28,'Bảng qui định xếp loại'!$A$3:$E$4,2,1)</f>
        <v>Tốt</v>
      </c>
      <c r="F30" s="30" t="str">
        <f>HLOOKUP(F28,'Bảng qui định xếp loại'!$A$3:$E$4,2,1)</f>
        <v>Tốt</v>
      </c>
      <c r="G30" s="30" t="str">
        <f>HLOOKUP(G28,'Bảng qui định xếp loại'!$A$3:$E$4,2,1)</f>
        <v>Tốt</v>
      </c>
      <c r="H30" s="30" t="str">
        <f>HLOOKUP(H28,'Bảng qui định xếp loại'!$A$3:$E$4,2,1)</f>
        <v>Tốt</v>
      </c>
      <c r="I30" s="30" t="str">
        <f>HLOOKUP(I28,'Bảng qui định xếp loại'!$A$3:$E$4,2,1)</f>
        <v>Tốt</v>
      </c>
      <c r="J30" s="30" t="str">
        <f>HLOOKUP(J28,'Bảng qui định xếp loại'!$A$3:$E$4,2,1)</f>
        <v>Tốt</v>
      </c>
      <c r="K30" s="30" t="str">
        <f>HLOOKUP(K28,'Bảng qui định xếp loại'!$A$3:$E$4,2,1)</f>
        <v>Tốt</v>
      </c>
      <c r="L30" s="30" t="str">
        <f>HLOOKUP(L28,'Bảng qui định xếp loại'!$A$3:$E$4,2,1)</f>
        <v>Tốt</v>
      </c>
      <c r="M30" s="30" t="str">
        <f>HLOOKUP(M28,'Bảng qui định xếp loại'!$A$3:$E$4,2,1)</f>
        <v>TB</v>
      </c>
      <c r="N30" s="30" t="str">
        <f>HLOOKUP(N28,'Bảng qui định xếp loại'!$A$3:$E$4,2,1)</f>
        <v>Tốt</v>
      </c>
      <c r="O30" s="30" t="str">
        <f>HLOOKUP(O28,'Bảng qui định xếp loại'!$A$3:$E$4,2,1)</f>
        <v>Tốt</v>
      </c>
      <c r="P30" s="30" t="str">
        <f>HLOOKUP(P28,'Bảng qui định xếp loại'!$A$3:$E$4,2,1)</f>
        <v>Tốt</v>
      </c>
    </row>
    <row r="31" spans="2:16" ht="13.5" thickTop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sheetProtection password="DF96" sheet="1"/>
  <mergeCells count="16"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</mergeCells>
  <conditionalFormatting sqref="C29:P29">
    <cfRule type="cellIs" priority="2" dxfId="4" operator="greaterThan" stopIfTrue="1">
      <formula>11</formula>
    </cfRule>
    <cfRule type="cellIs" priority="4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C2"/>
    </sheetView>
  </sheetViews>
  <sheetFormatPr defaultColWidth="9.140625" defaultRowHeight="15"/>
  <cols>
    <col min="1" max="1" width="2.57421875" style="4" customWidth="1"/>
    <col min="2" max="2" width="7.421875" style="4" customWidth="1"/>
    <col min="3" max="3" width="130.28125" style="4" customWidth="1"/>
    <col min="4" max="16384" width="9.140625" style="4" customWidth="1"/>
  </cols>
  <sheetData>
    <row r="1" spans="1:17" ht="18.75">
      <c r="A1" s="34"/>
      <c r="B1" s="56" t="s">
        <v>67</v>
      </c>
      <c r="C1" s="5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"/>
    </row>
    <row r="2" spans="1:3" ht="18.75">
      <c r="A2" s="34"/>
      <c r="B2" s="57" t="s">
        <v>14</v>
      </c>
      <c r="C2" s="58"/>
    </row>
    <row r="3" spans="1:3" ht="4.5" customHeight="1" thickBot="1">
      <c r="A3" s="34"/>
      <c r="B3" s="35"/>
      <c r="C3" s="35"/>
    </row>
    <row r="4" spans="1:3" ht="18" customHeight="1" thickBot="1" thickTop="1">
      <c r="A4" s="34"/>
      <c r="B4" s="36" t="s">
        <v>15</v>
      </c>
      <c r="C4" s="37" t="s">
        <v>16</v>
      </c>
    </row>
    <row r="5" spans="1:3" ht="18" customHeight="1" thickTop="1">
      <c r="A5" s="34"/>
      <c r="B5" s="52" t="s">
        <v>32</v>
      </c>
      <c r="C5" s="38" t="s">
        <v>54</v>
      </c>
    </row>
    <row r="6" spans="1:3" ht="18" customHeight="1">
      <c r="A6" s="34"/>
      <c r="B6" s="53"/>
      <c r="C6" s="39" t="s">
        <v>60</v>
      </c>
    </row>
    <row r="7" spans="1:3" ht="18" customHeight="1">
      <c r="A7" s="34"/>
      <c r="B7" s="52" t="s">
        <v>33</v>
      </c>
      <c r="C7" s="40" t="s">
        <v>49</v>
      </c>
    </row>
    <row r="8" spans="1:3" ht="18" customHeight="1">
      <c r="A8" s="34"/>
      <c r="B8" s="53"/>
      <c r="C8" s="40" t="s">
        <v>62</v>
      </c>
    </row>
    <row r="9" spans="1:3" ht="18" customHeight="1">
      <c r="A9" s="34"/>
      <c r="B9" s="52" t="s">
        <v>34</v>
      </c>
      <c r="C9" s="41"/>
    </row>
    <row r="10" spans="1:3" ht="18" customHeight="1">
      <c r="A10" s="34"/>
      <c r="B10" s="53"/>
      <c r="C10" s="39" t="s">
        <v>64</v>
      </c>
    </row>
    <row r="11" spans="1:3" ht="18" customHeight="1">
      <c r="A11" s="34"/>
      <c r="B11" s="52" t="s">
        <v>35</v>
      </c>
      <c r="C11" s="38" t="s">
        <v>55</v>
      </c>
    </row>
    <row r="12" spans="1:3" ht="18" customHeight="1" thickBot="1">
      <c r="A12" s="34"/>
      <c r="B12" s="53"/>
      <c r="C12" s="43" t="s">
        <v>62</v>
      </c>
    </row>
    <row r="13" spans="1:3" ht="18" customHeight="1" thickTop="1">
      <c r="A13" s="34"/>
      <c r="B13" s="52" t="s">
        <v>36</v>
      </c>
      <c r="C13" s="38" t="s">
        <v>52</v>
      </c>
    </row>
    <row r="14" spans="1:3" ht="18" customHeight="1">
      <c r="A14" s="34"/>
      <c r="B14" s="53"/>
      <c r="C14" s="39" t="s">
        <v>64</v>
      </c>
    </row>
    <row r="15" spans="1:3" ht="18" customHeight="1">
      <c r="A15" s="34"/>
      <c r="B15" s="52" t="s">
        <v>37</v>
      </c>
      <c r="C15" s="38" t="s">
        <v>56</v>
      </c>
    </row>
    <row r="16" spans="1:3" ht="18" customHeight="1">
      <c r="A16" s="34"/>
      <c r="B16" s="53"/>
      <c r="C16" s="39" t="s">
        <v>60</v>
      </c>
    </row>
    <row r="17" spans="1:3" ht="18" customHeight="1">
      <c r="A17" s="34"/>
      <c r="B17" s="52" t="s">
        <v>38</v>
      </c>
      <c r="C17" s="38" t="s">
        <v>58</v>
      </c>
    </row>
    <row r="18" spans="1:3" ht="18" customHeight="1">
      <c r="A18" s="34"/>
      <c r="B18" s="53"/>
      <c r="C18" s="39" t="s">
        <v>66</v>
      </c>
    </row>
    <row r="19" spans="1:3" ht="18" customHeight="1">
      <c r="A19" s="34"/>
      <c r="B19" s="52" t="s">
        <v>39</v>
      </c>
      <c r="C19" s="38" t="s">
        <v>50</v>
      </c>
    </row>
    <row r="20" spans="1:3" ht="18" customHeight="1">
      <c r="A20" s="34"/>
      <c r="B20" s="53"/>
      <c r="C20" s="39" t="s">
        <v>62</v>
      </c>
    </row>
    <row r="21" spans="1:3" ht="18" customHeight="1">
      <c r="A21" s="34"/>
      <c r="B21" s="52" t="s">
        <v>40</v>
      </c>
      <c r="C21" s="45" t="s">
        <v>57</v>
      </c>
    </row>
    <row r="22" spans="1:3" ht="18" customHeight="1">
      <c r="A22" s="34"/>
      <c r="B22" s="53"/>
      <c r="C22" s="46" t="s">
        <v>66</v>
      </c>
    </row>
    <row r="23" spans="1:3" ht="18" customHeight="1">
      <c r="A23" s="34"/>
      <c r="B23" s="52" t="s">
        <v>41</v>
      </c>
      <c r="C23" s="38" t="s">
        <v>51</v>
      </c>
    </row>
    <row r="24" spans="1:3" ht="18" customHeight="1">
      <c r="A24" s="34"/>
      <c r="B24" s="53"/>
      <c r="C24" s="39" t="s">
        <v>62</v>
      </c>
    </row>
    <row r="25" spans="1:3" ht="18" customHeight="1">
      <c r="A25" s="34"/>
      <c r="B25" s="52" t="s">
        <v>42</v>
      </c>
      <c r="C25" s="38" t="s">
        <v>63</v>
      </c>
    </row>
    <row r="26" spans="1:3" ht="18" customHeight="1">
      <c r="A26" s="34"/>
      <c r="B26" s="53"/>
      <c r="C26" s="39" t="s">
        <v>61</v>
      </c>
    </row>
    <row r="27" spans="1:3" ht="18" customHeight="1">
      <c r="A27" s="34"/>
      <c r="B27" s="52" t="s">
        <v>43</v>
      </c>
      <c r="C27" s="42" t="s">
        <v>59</v>
      </c>
    </row>
    <row r="28" spans="1:3" ht="18" customHeight="1" thickBot="1">
      <c r="A28" s="34"/>
      <c r="B28" s="53"/>
      <c r="C28" s="43" t="s">
        <v>65</v>
      </c>
    </row>
    <row r="29" spans="1:3" ht="18" customHeight="1" thickTop="1">
      <c r="A29" s="34"/>
      <c r="B29" s="52" t="s">
        <v>44</v>
      </c>
      <c r="C29" s="44"/>
    </row>
    <row r="30" spans="1:3" ht="18" customHeight="1">
      <c r="A30" s="34"/>
      <c r="B30" s="53"/>
      <c r="C30" s="39" t="s">
        <v>64</v>
      </c>
    </row>
    <row r="31" spans="1:3" ht="18" customHeight="1">
      <c r="A31" s="34"/>
      <c r="B31" s="54" t="s">
        <v>45</v>
      </c>
      <c r="C31" s="38" t="s">
        <v>53</v>
      </c>
    </row>
    <row r="32" spans="1:3" ht="18" customHeight="1" thickBot="1">
      <c r="A32" s="34"/>
      <c r="B32" s="55"/>
      <c r="C32" s="39" t="s">
        <v>62</v>
      </c>
    </row>
    <row r="33" spans="1:3" ht="15.75" thickTop="1">
      <c r="A33" s="34"/>
      <c r="B33" s="34"/>
      <c r="C33" s="34"/>
    </row>
  </sheetData>
  <sheetProtection/>
  <mergeCells count="16">
    <mergeCell ref="B1:C1"/>
    <mergeCell ref="B17:B18"/>
    <mergeCell ref="B2:C2"/>
    <mergeCell ref="B5:B6"/>
    <mergeCell ref="B7:B8"/>
    <mergeCell ref="B9:B10"/>
    <mergeCell ref="B11:B12"/>
    <mergeCell ref="B13:B14"/>
    <mergeCell ref="B15:B16"/>
    <mergeCell ref="B29:B30"/>
    <mergeCell ref="B31:B32"/>
    <mergeCell ref="B19:B20"/>
    <mergeCell ref="B21:B22"/>
    <mergeCell ref="B23:B24"/>
    <mergeCell ref="B25:B26"/>
    <mergeCell ref="B27:B28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9" t="s">
        <v>20</v>
      </c>
      <c r="B1" s="59"/>
      <c r="C1" s="59"/>
      <c r="D1" s="59"/>
      <c r="E1" s="59"/>
    </row>
    <row r="2" spans="1:5" ht="18">
      <c r="A2" s="1"/>
      <c r="B2" s="1"/>
      <c r="C2" s="1"/>
      <c r="D2" s="1"/>
      <c r="E2" s="1"/>
    </row>
    <row r="3" spans="1:5" ht="15">
      <c r="A3" s="2" t="s">
        <v>21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22</v>
      </c>
      <c r="B4" s="3" t="s">
        <v>23</v>
      </c>
      <c r="C4" s="3" t="s">
        <v>25</v>
      </c>
      <c r="D4" s="3" t="s">
        <v>24</v>
      </c>
      <c r="E4" s="3" t="s">
        <v>13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2017-01-16T08:25:08Z</cp:lastPrinted>
  <dcterms:created xsi:type="dcterms:W3CDTF">2013-08-24T15:42:38Z</dcterms:created>
  <dcterms:modified xsi:type="dcterms:W3CDTF">2017-02-24T01:59:43Z</dcterms:modified>
  <cp:category/>
  <cp:version/>
  <cp:contentType/>
  <cp:contentStatus/>
</cp:coreProperties>
</file>