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<sst xmlns="http://schemas.openxmlformats.org/spreadsheetml/2006/main" count="80" uniqueCount="66">
  <si>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</si>
  <si>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</si>
  <si>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</si>
  <si>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</si>
  <si>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</si>
  <si>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</si>
  <si>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</si>
  <si>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</si>
  <si>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</si>
  <si>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</si>
  <si>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</si>
  <si>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</si>
  <si>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</si>
  <si>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</si>
  <si>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</si>
  <si>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</si>
  <si>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</si>
  <si>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</si>
  <si>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</si>
  <si>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</si>
  <si>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</si>
  <si>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</si>
  <si>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</si>
  <si>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</si>
  <si>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</si>
  <si>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</si>
  <si>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</si>
  <si>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</si>
  <si>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</si>
  <si>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</si>
  <si>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</si>
  <si>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</si>
  <si>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</si>
  <si>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</si>
  <si>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</si>
  <si>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</si>
  <si>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</si>
  <si>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</si>
  <si>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</si>
  <si>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</si>
  <si>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</si>
  <si>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</si>
  <si>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</si>
  <si>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</si>
  <si>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</si>
  <si>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</si>
  <si>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</si>
  <si>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</si>
  <si>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</si>
  <si>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</si>
  <si>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LớP</t>
  </si>
  <si>
    <t>TUẦN THỨ: 30 - TỪ: 27/03/2017 ĐẾN 01/04/2017                              LỚP TRỰC: 10C2 - GVCN: ĐINH THỊ HẰNG</t>
  </si>
  <si>
    <t xml:space="preserve">T2: 2P (Uyên, Yến Vi), Thảo Tiên ko mặc áo dài. T3: 2P (Nga, Quỳnh Anh) , 2 KP (Phước, Sang); T4: 2P (Tuấn Anh, Hoa), 2 bỏ tiết Anh (Huyền, Hường). </t>
  </si>
  <si>
    <t>T5: 1P (Phước), Tiên, Trang vào muộn tiết Văn, T7: 1P (Phước), 1KP</t>
  </si>
  <si>
    <t>T2: 3P (Hoa, H Riam, Zôla) 2KP (Y Quốc…); T3: 2P. T4: 3P. T5: 2P; T.Anh đi học muộn. T6: 3P; Ánh ra ngoài ko lí do. T7: 6P (Ngân, Thúy, Noa, Y Quốc).</t>
  </si>
  <si>
    <t>Thưởng 30 điểm quét sân trường</t>
  </si>
  <si>
    <t>T3: 1P, Nhung đi học muộn, Ly, Tươi SH 15' muộn, T7: Tiến đi học muộn</t>
  </si>
  <si>
    <t>T3: 1P, T4: 6P, 3 ko đồng phục, T6: 2P; T7: Lớp ồn</t>
  </si>
  <si>
    <t>T3: 3P (H.Anh, Quỳnh, Vinh). T4: 1 giờ C Toán (lớp phía bàn 5 "ko dạy nổi"). T5: 1P (Phương). T7: 1P (Phương), Lớp ồn</t>
  </si>
  <si>
    <r>
      <t xml:space="preserve">T5: 3KP (Kiệt, Nga, Thắng). T6: 4P (H Huyên,…); 2KP; </t>
    </r>
    <r>
      <rPr>
        <i/>
        <sz val="10"/>
        <rFont val="Times New Roman"/>
        <family val="1"/>
      </rPr>
      <t>Có 4 tiết chưa kí SĐB đề nghị GVCN quan tâm</t>
    </r>
  </si>
  <si>
    <t>T3: 1P. T5: 1 số bạn ko đeo bảng tên, T6: 1P, 1 ko đồng Phục, T7: 1P</t>
  </si>
  <si>
    <t>T3: 1P (Thức)</t>
  </si>
  <si>
    <t>T3: 1P (Hiếu), Lớp ồn. T5: 1P (Yến), Thưởng 30 điểm quét sân trường</t>
  </si>
  <si>
    <t>T2: 1P (Huyền), Lớp ồn. T3: 4P, 1ko đồng phục, lớp ồn. T4: 2P (T.Anh, Thương), Nam đi học muộn. T5: 1P (Hữu Nam). T6: 3HS cúp tiết Toán (Nam, N.Anh, Linh )</t>
  </si>
  <si>
    <t>T2: 1P (Hoàng). T3: 1P (Trung), Hưng ko đồng phục. T4: lớp ko nghiêm túc 15' đầu giờ. T6: 2P, T7: 4P, 1giờ B công nghệ (Tạm được). T3: Hưng đi dép lê</t>
  </si>
  <si>
    <t>T2: 1P. T3: 1P, 2KP.T4: 1P (Y Zar), 2ko sinh hoạt 15'. T5: 3P. T6: 4KP. T7: 1KP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</si>
</sst>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2" fillId="0" borderId="15" xfId="0" applyFont="1" applyBorder="1" applyAlignment="1">
      <alignment vertical="center"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14" xfId="57" applyFont="1" applyBorder="1" applyAlignment="1" applyProtection="1">
      <alignment horizontal="left" vertical="center"/>
      <protection locked="0"/>
    </xf>
    <xf numFmtId="0" fontId="2" fillId="0" borderId="16" xfId="57" applyFont="1" applyBorder="1" applyAlignment="1" applyProtection="1">
      <alignment horizontal="center" vertical="center"/>
      <protection locked="0"/>
    </xf>
    <xf numFmtId="0" fontId="2" fillId="0" borderId="17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 wrapText="1"/>
      <protection locked="0"/>
    </xf>
    <xf numFmtId="0" fontId="2" fillId="0" borderId="19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13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left" vertical="center" wrapText="1"/>
      <protection locked="0"/>
    </xf>
    <xf numFmtId="0" fontId="2" fillId="0" borderId="13" xfId="57" applyFont="1" applyBorder="1" applyAlignment="1" applyProtection="1">
      <alignment horizontal="left" vertical="center"/>
      <protection locked="0"/>
    </xf>
    <xf numFmtId="0" fontId="3" fillId="0" borderId="11" xfId="57" applyFont="1" applyBorder="1" applyAlignment="1" applyProtection="1">
      <alignment horizontal="left" vertical="center"/>
      <protection locked="0"/>
    </xf>
    <xf numFmtId="0" fontId="3" fillId="0" borderId="15" xfId="57" applyFont="1" applyBorder="1" applyAlignment="1" applyProtection="1">
      <alignment horizontal="left" vertical="center"/>
      <protection locked="0"/>
    </xf>
    <xf numFmtId="0" fontId="3" fillId="0" borderId="22" xfId="57" applyFont="1" applyBorder="1" applyAlignment="1" applyProtection="1">
      <alignment horizontal="left" vertical="center"/>
      <protection locked="0"/>
    </xf>
    <xf numFmtId="0" fontId="3" fillId="0" borderId="23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 locked="0"/>
    </xf>
    <xf numFmtId="0" fontId="2" fillId="0" borderId="28" xfId="57" applyFont="1" applyBorder="1" applyAlignment="1" applyProtection="1">
      <alignment horizontal="center" vertical="center"/>
      <protection locked="0"/>
    </xf>
    <xf numFmtId="0" fontId="6" fillId="0" borderId="13" xfId="59" applyFont="1" applyBorder="1" applyAlignment="1">
      <alignment horizontal="left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3" fillId="0" borderId="29" xfId="57" applyFont="1" applyBorder="1" applyAlignment="1" applyProtection="1">
      <alignment horizontal="center" vertical="center"/>
      <protection locked="0"/>
    </xf>
    <xf numFmtId="0" fontId="3" fillId="0" borderId="3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wrapText="1"/>
      <protection locked="0"/>
    </xf>
    <xf numFmtId="0" fontId="3" fillId="0" borderId="32" xfId="57" applyFont="1" applyBorder="1" applyAlignment="1" applyProtection="1">
      <alignment wrapText="1"/>
      <protection locked="0"/>
    </xf>
    <xf numFmtId="0" fontId="4" fillId="0" borderId="0" xfId="57" applyFont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5" fillId="0" borderId="13" xfId="59" applyFont="1" applyBorder="1" applyAlignment="1">
      <alignment horizontal="center" vertical="center"/>
      <protection/>
    </xf>
    <xf numFmtId="0" fontId="5" fillId="0" borderId="33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6" fillId="0" borderId="33" xfId="59" applyFont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1" sqref="M11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4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6" t="s">
        <v>1</v>
      </c>
      <c r="C4" s="44" t="s">
        <v>34</v>
      </c>
      <c r="D4" s="44" t="s">
        <v>35</v>
      </c>
      <c r="E4" s="44" t="s">
        <v>36</v>
      </c>
      <c r="F4" s="44" t="s">
        <v>37</v>
      </c>
      <c r="G4" s="44" t="s">
        <v>38</v>
      </c>
      <c r="H4" s="44" t="s">
        <v>39</v>
      </c>
      <c r="I4" s="44" t="s">
        <v>40</v>
      </c>
      <c r="J4" s="44" t="s">
        <v>41</v>
      </c>
      <c r="K4" s="44" t="s">
        <v>42</v>
      </c>
      <c r="L4" s="44" t="s">
        <v>43</v>
      </c>
      <c r="M4" s="44" t="s">
        <v>44</v>
      </c>
      <c r="N4" s="44" t="s">
        <v>45</v>
      </c>
      <c r="O4" s="44" t="s">
        <v>46</v>
      </c>
      <c r="P4" s="44" t="s">
        <v>47</v>
      </c>
    </row>
    <row r="5" spans="2:16" ht="13.5" thickBot="1">
      <c r="B5" s="4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9.5" customHeight="1" thickTop="1">
      <c r="B6" s="17" t="s">
        <v>2</v>
      </c>
      <c r="C6" s="18">
        <v>-27</v>
      </c>
      <c r="D6" s="19">
        <v>-31</v>
      </c>
      <c r="E6" s="19">
        <v>-5</v>
      </c>
      <c r="F6" s="19">
        <v>-9</v>
      </c>
      <c r="G6" s="19">
        <v>-5</v>
      </c>
      <c r="H6" s="19">
        <v>-29</v>
      </c>
      <c r="I6" s="19">
        <v>-3</v>
      </c>
      <c r="J6" s="19">
        <v>-1</v>
      </c>
      <c r="K6" s="19">
        <v>-2</v>
      </c>
      <c r="L6" s="19">
        <v>-10</v>
      </c>
      <c r="M6" s="19">
        <v>-8</v>
      </c>
      <c r="N6" s="19">
        <v>-41</v>
      </c>
      <c r="O6" s="19"/>
      <c r="P6" s="19"/>
    </row>
    <row r="7" spans="2:16" ht="19.5" customHeight="1">
      <c r="B7" s="20" t="s">
        <v>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9.5" customHeight="1">
      <c r="B8" s="23" t="s">
        <v>4</v>
      </c>
      <c r="C8" s="21">
        <v>-2</v>
      </c>
      <c r="D8" s="22"/>
      <c r="E8" s="22"/>
      <c r="F8" s="22">
        <v>-6</v>
      </c>
      <c r="G8" s="22"/>
      <c r="H8" s="22"/>
      <c r="I8" s="22">
        <v>-2</v>
      </c>
      <c r="J8" s="22"/>
      <c r="K8" s="22"/>
      <c r="L8" s="22">
        <v>-2</v>
      </c>
      <c r="M8" s="22">
        <v>-2</v>
      </c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>
        <v>-10</v>
      </c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>
        <v>-2</v>
      </c>
      <c r="N11" s="22"/>
      <c r="O11" s="22"/>
      <c r="P11" s="22"/>
    </row>
    <row r="12" spans="2:16" ht="19.5" customHeight="1">
      <c r="B12" s="20" t="s">
        <v>8</v>
      </c>
      <c r="C12" s="21"/>
      <c r="D12" s="22">
        <v>-2</v>
      </c>
      <c r="E12" s="22">
        <v>-4</v>
      </c>
      <c r="F12" s="22">
        <v>-5</v>
      </c>
      <c r="G12" s="22">
        <f>--5</f>
        <v>5</v>
      </c>
      <c r="H12" s="22"/>
      <c r="I12" s="22"/>
      <c r="J12" s="22"/>
      <c r="K12" s="22">
        <v>-5</v>
      </c>
      <c r="L12" s="22">
        <v>-10</v>
      </c>
      <c r="M12" s="22">
        <v>-5</v>
      </c>
      <c r="N12" s="22">
        <v>-4</v>
      </c>
      <c r="O12" s="22"/>
      <c r="P12" s="22"/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>
        <v>-10</v>
      </c>
      <c r="D14" s="22"/>
      <c r="E14" s="22"/>
      <c r="F14" s="22"/>
      <c r="G14" s="22"/>
      <c r="H14" s="22"/>
      <c r="I14" s="22"/>
      <c r="J14" s="22"/>
      <c r="K14" s="22"/>
      <c r="L14" s="22">
        <v>-15</v>
      </c>
      <c r="M14" s="22"/>
      <c r="N14" s="22"/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5">
        <f>100+SUM(C6:C19)</f>
        <v>61</v>
      </c>
      <c r="D20" s="35">
        <f aca="true" t="shared" si="0" ref="D20:P20">100+SUM(D6:D19)</f>
        <v>67</v>
      </c>
      <c r="E20" s="35">
        <f t="shared" si="0"/>
        <v>91</v>
      </c>
      <c r="F20" s="35">
        <f t="shared" si="0"/>
        <v>80</v>
      </c>
      <c r="G20" s="35">
        <f t="shared" si="0"/>
        <v>100</v>
      </c>
      <c r="H20" s="35">
        <f t="shared" si="0"/>
        <v>71</v>
      </c>
      <c r="I20" s="35">
        <f t="shared" si="0"/>
        <v>85</v>
      </c>
      <c r="J20" s="35">
        <f t="shared" si="0"/>
        <v>99</v>
      </c>
      <c r="K20" s="35">
        <f t="shared" si="0"/>
        <v>93</v>
      </c>
      <c r="L20" s="35">
        <f t="shared" si="0"/>
        <v>63</v>
      </c>
      <c r="M20" s="35">
        <f t="shared" si="0"/>
        <v>83</v>
      </c>
      <c r="N20" s="35">
        <f t="shared" si="0"/>
        <v>55</v>
      </c>
      <c r="O20" s="35">
        <f t="shared" si="0"/>
        <v>100</v>
      </c>
      <c r="P20" s="35">
        <f t="shared" si="0"/>
        <v>100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>
        <v>-5</v>
      </c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>
        <v>-10</v>
      </c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90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95</v>
      </c>
      <c r="N25" s="35">
        <f t="shared" si="1"/>
        <v>100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39"/>
      <c r="D26" s="40">
        <v>30</v>
      </c>
      <c r="E26" s="40"/>
      <c r="F26" s="40"/>
      <c r="G26" s="40"/>
      <c r="H26" s="40"/>
      <c r="I26" s="40"/>
      <c r="J26" s="40"/>
      <c r="K26" s="40">
        <v>30</v>
      </c>
      <c r="L26" s="40"/>
      <c r="M26" s="40"/>
      <c r="N26" s="40"/>
      <c r="O26" s="40"/>
      <c r="P26" s="40"/>
    </row>
    <row r="27" spans="2:16" ht="19.5" customHeight="1" thickBot="1" thickTop="1">
      <c r="B27" s="32" t="s">
        <v>48</v>
      </c>
      <c r="C27" s="36">
        <f>SUM(C20,C25)</f>
        <v>161</v>
      </c>
      <c r="D27" s="36">
        <f aca="true" t="shared" si="2" ref="D27:P27">SUM(D20,D25)</f>
        <v>167</v>
      </c>
      <c r="E27" s="36">
        <f t="shared" si="2"/>
        <v>191</v>
      </c>
      <c r="F27" s="36">
        <f t="shared" si="2"/>
        <v>180</v>
      </c>
      <c r="G27" s="36">
        <f t="shared" si="2"/>
        <v>190</v>
      </c>
      <c r="H27" s="36">
        <f t="shared" si="2"/>
        <v>171</v>
      </c>
      <c r="I27" s="36">
        <f t="shared" si="2"/>
        <v>185</v>
      </c>
      <c r="J27" s="36">
        <f t="shared" si="2"/>
        <v>199</v>
      </c>
      <c r="K27" s="36">
        <f t="shared" si="2"/>
        <v>193</v>
      </c>
      <c r="L27" s="36">
        <f t="shared" si="2"/>
        <v>163</v>
      </c>
      <c r="M27" s="36">
        <f t="shared" si="2"/>
        <v>178</v>
      </c>
      <c r="N27" s="36">
        <f t="shared" si="2"/>
        <v>155</v>
      </c>
      <c r="O27" s="36">
        <f t="shared" si="2"/>
        <v>200</v>
      </c>
      <c r="P27" s="36">
        <f t="shared" si="2"/>
        <v>200</v>
      </c>
    </row>
    <row r="28" spans="2:16" ht="19.5" customHeight="1" thickBot="1" thickTop="1">
      <c r="B28" s="29" t="s">
        <v>49</v>
      </c>
      <c r="C28" s="35">
        <f>SUM(C20,C25,C26)</f>
        <v>161</v>
      </c>
      <c r="D28" s="35">
        <f aca="true" t="shared" si="3" ref="D28:P28">SUM(D20,D25,D26)</f>
        <v>197</v>
      </c>
      <c r="E28" s="35">
        <f t="shared" si="3"/>
        <v>191</v>
      </c>
      <c r="F28" s="35">
        <f t="shared" si="3"/>
        <v>180</v>
      </c>
      <c r="G28" s="35">
        <f t="shared" si="3"/>
        <v>190</v>
      </c>
      <c r="H28" s="35">
        <f t="shared" si="3"/>
        <v>171</v>
      </c>
      <c r="I28" s="35">
        <f t="shared" si="3"/>
        <v>185</v>
      </c>
      <c r="J28" s="35">
        <f t="shared" si="3"/>
        <v>199</v>
      </c>
      <c r="K28" s="35">
        <f t="shared" si="3"/>
        <v>223</v>
      </c>
      <c r="L28" s="35">
        <f t="shared" si="3"/>
        <v>163</v>
      </c>
      <c r="M28" s="35">
        <f t="shared" si="3"/>
        <v>178</v>
      </c>
      <c r="N28" s="35">
        <f t="shared" si="3"/>
        <v>155</v>
      </c>
      <c r="O28" s="35">
        <f t="shared" si="3"/>
        <v>200</v>
      </c>
      <c r="P28" s="35">
        <f t="shared" si="3"/>
        <v>200</v>
      </c>
    </row>
    <row r="29" spans="2:16" ht="19.5" customHeight="1" thickTop="1">
      <c r="B29" s="33" t="s">
        <v>14</v>
      </c>
      <c r="C29" s="37">
        <f>RANK(C27,$C$27:$P$27)</f>
        <v>13</v>
      </c>
      <c r="D29" s="37">
        <f aca="true" t="shared" si="4" ref="D29:P29">RANK(D27,$C$27:$P$27)</f>
        <v>11</v>
      </c>
      <c r="E29" s="37">
        <f t="shared" si="4"/>
        <v>5</v>
      </c>
      <c r="F29" s="37">
        <f t="shared" si="4"/>
        <v>8</v>
      </c>
      <c r="G29" s="37">
        <f t="shared" si="4"/>
        <v>6</v>
      </c>
      <c r="H29" s="37">
        <f t="shared" si="4"/>
        <v>10</v>
      </c>
      <c r="I29" s="37">
        <f t="shared" si="4"/>
        <v>7</v>
      </c>
      <c r="J29" s="37">
        <f t="shared" si="4"/>
        <v>3</v>
      </c>
      <c r="K29" s="37">
        <f t="shared" si="4"/>
        <v>4</v>
      </c>
      <c r="L29" s="37">
        <f t="shared" si="4"/>
        <v>12</v>
      </c>
      <c r="M29" s="37">
        <f t="shared" si="4"/>
        <v>9</v>
      </c>
      <c r="N29" s="37">
        <f t="shared" si="4"/>
        <v>14</v>
      </c>
      <c r="O29" s="37">
        <f t="shared" si="4"/>
        <v>1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Yếu</v>
      </c>
      <c r="D30" s="38" t="str">
        <f>HLOOKUP(D28,'Bảng qui định xếp loại'!$A$3:$E$4,2,1)</f>
        <v>Tốt</v>
      </c>
      <c r="E30" s="38" t="str">
        <f>HLOOKUP(E28,'Bảng qui định xếp loại'!$A$3:$E$4,2,1)</f>
        <v>Khá</v>
      </c>
      <c r="F30" s="38" t="str">
        <f>HLOOKUP(F28,'Bảng qui định xếp loại'!$A$3:$E$4,2,1)</f>
        <v>Yếu</v>
      </c>
      <c r="G30" s="38" t="str">
        <f>HLOOKUP(G28,'Bảng qui định xếp loại'!$A$3:$E$4,2,1)</f>
        <v>Khá</v>
      </c>
      <c r="H30" s="38" t="str">
        <f>HLOOKUP(H28,'Bảng qui định xếp loại'!$A$3:$E$4,2,1)</f>
        <v>Yếu</v>
      </c>
      <c r="I30" s="38" t="str">
        <f>HLOOKUP(I28,'Bảng qui định xếp loại'!$A$3:$E$4,2,1)</f>
        <v>TB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Yếu</v>
      </c>
      <c r="M30" s="38" t="str">
        <f>HLOOKUP(M28,'Bảng qui định xếp loại'!$A$3:$E$4,2,1)</f>
        <v>Yếu</v>
      </c>
      <c r="N30" s="38" t="str">
        <f>HLOOKUP(N28,'Bảng qui định xếp loại'!$A$3:$E$4,2,1)</f>
        <v>Yếu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6"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  <mergeCell ref="G4:G5"/>
    <mergeCell ref="H4:H5"/>
    <mergeCell ref="B4:B5"/>
    <mergeCell ref="C4:C5"/>
    <mergeCell ref="D4:D5"/>
    <mergeCell ref="E4:E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4" sqref="C34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51" t="str">
        <f>'Ghi điểm khối 10'!B1</f>
        <v>TUẦN THỨ: 30 - TỪ: 27/03/2017 ĐẾN 01/04/2017                              LỚP TRỰC: 10C2 - GVCN: ĐINH THỊ HẰNG</v>
      </c>
      <c r="C1" s="5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50</v>
      </c>
      <c r="C4" s="7" t="s">
        <v>18</v>
      </c>
    </row>
    <row r="5" spans="2:3" ht="18" customHeight="1" thickTop="1">
      <c r="B5" s="49" t="s">
        <v>34</v>
      </c>
      <c r="C5" s="13" t="s">
        <v>52</v>
      </c>
    </row>
    <row r="6" spans="2:3" ht="18" customHeight="1">
      <c r="B6" s="50"/>
      <c r="C6" s="9" t="s">
        <v>53</v>
      </c>
    </row>
    <row r="7" spans="2:3" ht="18" customHeight="1">
      <c r="B7" s="49" t="s">
        <v>35</v>
      </c>
      <c r="C7" s="11" t="s">
        <v>54</v>
      </c>
    </row>
    <row r="8" spans="2:3" ht="18" customHeight="1">
      <c r="B8" s="50"/>
      <c r="C8" s="9" t="s">
        <v>55</v>
      </c>
    </row>
    <row r="9" spans="2:3" ht="18" customHeight="1">
      <c r="B9" s="49" t="s">
        <v>36</v>
      </c>
      <c r="C9" s="12" t="s">
        <v>56</v>
      </c>
    </row>
    <row r="10" spans="2:3" ht="18" customHeight="1">
      <c r="B10" s="50"/>
      <c r="C10" s="9"/>
    </row>
    <row r="11" spans="2:3" ht="18" customHeight="1">
      <c r="B11" s="49" t="s">
        <v>37</v>
      </c>
      <c r="C11" s="8" t="s">
        <v>57</v>
      </c>
    </row>
    <row r="12" spans="2:3" ht="18" customHeight="1">
      <c r="B12" s="50"/>
      <c r="C12" s="9"/>
    </row>
    <row r="13" spans="2:3" ht="18" customHeight="1">
      <c r="B13" s="49" t="s">
        <v>38</v>
      </c>
      <c r="C13" s="8" t="s">
        <v>58</v>
      </c>
    </row>
    <row r="14" spans="2:3" ht="18" customHeight="1">
      <c r="B14" s="50"/>
      <c r="C14" s="9"/>
    </row>
    <row r="15" spans="2:3" ht="18" customHeight="1">
      <c r="B15" s="49" t="s">
        <v>39</v>
      </c>
      <c r="C15" s="8" t="s">
        <v>59</v>
      </c>
    </row>
    <row r="16" spans="2:3" ht="18" customHeight="1">
      <c r="B16" s="50"/>
      <c r="C16" s="9"/>
    </row>
    <row r="17" spans="2:3" ht="18" customHeight="1">
      <c r="B17" s="49" t="s">
        <v>40</v>
      </c>
      <c r="C17" s="8" t="s">
        <v>60</v>
      </c>
    </row>
    <row r="18" spans="2:3" ht="18" customHeight="1">
      <c r="B18" s="50"/>
      <c r="C18" s="9"/>
    </row>
    <row r="19" spans="2:3" ht="18" customHeight="1">
      <c r="B19" s="49" t="s">
        <v>41</v>
      </c>
      <c r="C19" s="8" t="s">
        <v>61</v>
      </c>
    </row>
    <row r="20" spans="2:3" ht="18" customHeight="1">
      <c r="B20" s="50"/>
      <c r="C20" s="9"/>
    </row>
    <row r="21" spans="2:3" ht="18" customHeight="1">
      <c r="B21" s="49" t="s">
        <v>42</v>
      </c>
      <c r="C21" s="8" t="s">
        <v>62</v>
      </c>
    </row>
    <row r="22" spans="2:3" ht="18" customHeight="1">
      <c r="B22" s="50"/>
      <c r="C22" s="9"/>
    </row>
    <row r="23" spans="2:3" ht="18" customHeight="1">
      <c r="B23" s="49" t="s">
        <v>43</v>
      </c>
      <c r="C23" s="8" t="s">
        <v>63</v>
      </c>
    </row>
    <row r="24" spans="2:3" ht="18" customHeight="1">
      <c r="B24" s="50"/>
      <c r="C24" s="9"/>
    </row>
    <row r="25" spans="2:3" ht="18" customHeight="1">
      <c r="B25" s="49" t="s">
        <v>44</v>
      </c>
      <c r="C25" s="8" t="s">
        <v>64</v>
      </c>
    </row>
    <row r="26" spans="2:3" ht="18" customHeight="1">
      <c r="B26" s="50"/>
      <c r="C26" s="9"/>
    </row>
    <row r="27" spans="2:3" ht="18" customHeight="1">
      <c r="B27" s="49" t="s">
        <v>45</v>
      </c>
      <c r="C27" s="41" t="s">
        <v>65</v>
      </c>
    </row>
    <row r="28" spans="2:3" ht="18" customHeight="1">
      <c r="B28" s="50"/>
      <c r="C28" s="42"/>
    </row>
    <row r="29" spans="2:3" ht="18" customHeight="1">
      <c r="B29" s="49" t="s">
        <v>46</v>
      </c>
      <c r="C29" s="8"/>
    </row>
    <row r="30" spans="2:3" ht="18" customHeight="1">
      <c r="B30" s="50"/>
      <c r="C30" s="9"/>
    </row>
    <row r="31" spans="2:3" ht="18" customHeight="1">
      <c r="B31" s="52" t="s">
        <v>47</v>
      </c>
      <c r="C31" s="8"/>
    </row>
    <row r="32" spans="2:3" ht="18" customHeight="1" thickBot="1">
      <c r="B32" s="53"/>
      <c r="C32" s="57"/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  <mergeCell ref="B13:B14"/>
    <mergeCell ref="B15:B16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22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GOLD_USER</cp:lastModifiedBy>
  <cp:lastPrinted>2017-04-02T14:59:58Z</cp:lastPrinted>
  <dcterms:created xsi:type="dcterms:W3CDTF">2013-08-24T15:42:38Z</dcterms:created>
  <dcterms:modified xsi:type="dcterms:W3CDTF">2017-04-02T15:17:00Z</dcterms:modified>
  <cp:category/>
  <cp:version/>
  <cp:contentType/>
  <cp:contentStatus/>
</cp:coreProperties>
</file>