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1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<sst xmlns="http://schemas.openxmlformats.org/spreadsheetml/2006/main" count="116" uniqueCount="88">
  <si>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</si>
  <si>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</si>
  <si>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</si>
  <si>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</si>
  <si>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</si>
  <si>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</si>
  <si>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</si>
  <si>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</si>
  <si>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</si>
  <si>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</si>
  <si>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</si>
  <si>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</si>
  <si>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</si>
  <si>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</si>
  <si>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</si>
  <si>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</si>
  <si>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</si>
  <si>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</si>
  <si>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</si>
  <si>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</si>
  <si>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</si>
  <si>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</si>
  <si>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</si>
  <si>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</si>
  <si>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</si>
  <si>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</si>
  <si>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</si>
  <si>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</si>
  <si>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</si>
  <si>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</si>
  <si>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</si>
  <si>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</si>
  <si>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</si>
  <si>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</si>
  <si>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</si>
  <si>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</si>
  <si>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</si>
  <si>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</si>
  <si>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</si>
  <si>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</si>
  <si>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</si>
  <si>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</si>
  <si>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</si>
  <si>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</si>
  <si>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</si>
  <si>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</si>
  <si>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</si>
  <si>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</si>
  <si>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</si>
  <si>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</si>
  <si>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</si>
  <si>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</si>
  <si>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</si>
  <si>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</si>
  <si>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</si>
  <si>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</si>
  <si>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</si>
  <si>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</si>
  <si>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</si>
  <si>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</si>
  <si>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Sử dụng ĐTDĐ</t>
  </si>
  <si>
    <t>Nói tục</t>
  </si>
  <si>
    <t>Không nộp SCĐ,SĐB</t>
  </si>
  <si>
    <t>TUẦN THỨ: 31 - TỪ: 03/04/2017 ĐẾN 08/04/2017                                                                                                    LỚP TRỰC: 12A3 - GVCN: NGUYỄN MINH CHÂU</t>
  </si>
  <si>
    <t>T2: V1P. T3: V6P. T4: V1P (Hoàng Anh). T6: V4P. T7: V8P</t>
  </si>
  <si>
    <t>T2: V1P. T4: V1P. T7: Tiết sử 5 HS vào trễ, 2 HS vi phạm</t>
  </si>
  <si>
    <t>T3: V1P, T7: Tiết Hóa Hri Sa ý thức học tập kém</t>
  </si>
  <si>
    <t>T3: V5P (Ánh, Khoa, Nhân, Huy, Tài); 2 đi học muộn. T4: V1P (Trân). T6: V2P (H. Anh, Cường)</t>
  </si>
  <si>
    <t>T2: V4P; 1KP (Phong). T3: V2P. T6: V7P (Ngọc…). T7: Trực nhật  bẩn. Thưởng 20 điểm quét cầu thang.</t>
  </si>
  <si>
    <t>T2: V1P. T3: V2P (Lương, Hường). T6: V3P (Hoàng, Cường, Nguyên)</t>
  </si>
  <si>
    <t>T2: V3P. T3: V1P; Trịnh ngồi chép ĐL trong giờ Toán. T4: 4 không sinh hoạt 15p, vệ sinh bẩn. T6: 7 không sinh hoạt 15p, V1P (Nam)</t>
  </si>
  <si>
    <t>T3: V4P (Linh, Tuấn, T.Anh, Nghĩa). T4: V3P (Hiếu). T6: 1 tiết chưa kí SĐB (Thể Dục), V1P (Hậu). T7: V2P (Linh, Thúy)</t>
  </si>
  <si>
    <t>T3: V1P (Minh). T4: V3P. T6: V7P, 1KP</t>
  </si>
  <si>
    <t>T4: V2P (Thảo, Tuân). T6: V2P (Phương, Cường); Liên, Thương cúp tiết Địa Lý.</t>
  </si>
  <si>
    <t>T2: V2P (Duy, Nhung). T3: V1P (Tâm). T6: V5P. T7: V1P (Tú)</t>
  </si>
  <si>
    <t>T3: V1P (Anh). T4: V1P (Lương). T6: V1P (Mai). T7: V1P (Hiền)</t>
  </si>
  <si>
    <t>T2: V1P. T6: V1P (Hưng)</t>
  </si>
  <si>
    <t>T3: V2P (Phong, Đức). Giờ Toán: Cả lớp mải làm hồ sơ không chịu học. T4: V1P (Vũ). T6: 3 cúp tiết, V1P (Đức)</t>
  </si>
  <si>
    <t>T2: V3P (Lan, Linh, Nguyệt). T3: V2P. T6: V3 KP. T7: 1 đi học muộn, 4 không đeo bảng tên, V1P</t>
  </si>
  <si>
    <t>T3: V1P (Tâm), T6: V1P</t>
  </si>
  <si>
    <t>T4: 1 giờ D môn văn (Lớp thiếu nghiêm túc)</t>
  </si>
  <si>
    <t>T6: V1P (Ngọc).</t>
  </si>
  <si>
    <t>T3: V1P (Thương). T4: 1 không đeo bảng tên (Lâm), 1 không đồng phục (Vỹ), T6: V3P. T7 V1P (Vỹ).</t>
  </si>
  <si>
    <t>T3: V1P (Bách). T6: V2P (Yến, Thịnh), 8 bỏ tiết ( Đại, Hiệu, Khánh, Bình, Trường, Vương, Trung, Đ.Anh)</t>
  </si>
  <si>
    <t>T2: 2 không đeo thẻ học sinh (Tuyền, Trung Đức). T4: Duyên không đồng phục. T6: V3KP, Trí đi học muộn. T7: V1P (HPi), Trí đi học muộn + sai đồng phục</t>
  </si>
  <si>
    <t>T2: V5P, 2KP (Hậu, Trịnh Phương, Thùy, Loan, Bích Hường, Đại, Cường), 1 dép lê. T4: V1P (T Hương), 1 không đồng phục (Cường). T6: V1P (Chính). T7: V3P</t>
  </si>
  <si>
    <t>T4: V2P (Ý, Ngọc). T6: V1P, 1 đi học muộn (Bách). T7: V2P</t>
  </si>
  <si>
    <t>T2: V2P (Hoàng Nam, Long). T3: V3P. T6: V2P (Hoa ). T7: V2P ( Mai, Lưỡng)</t>
  </si>
</sst>
</file>

<file path=xl/styles.xml><?xml version="1.0" encoding="utf-8"?>
<styleSheet xmlns="http://schemas.openxmlformats.org/spreadsheetml/2006/main">
  <numFmts count="50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6" fillId="0" borderId="0" xfId="0" applyFont="1" applyAlignment="1" applyProtection="1">
      <alignment vertical="center" shrinkToFit="1"/>
      <protection locked="0"/>
    </xf>
    <xf numFmtId="0" fontId="12" fillId="0" borderId="20" xfId="0" applyFont="1" applyBorder="1" applyAlignment="1">
      <alignment horizontal="left"/>
    </xf>
    <xf numFmtId="0" fontId="13" fillId="0" borderId="20" xfId="0" applyFont="1" applyBorder="1" applyAlignment="1">
      <alignment shrinkToFit="1"/>
    </xf>
    <xf numFmtId="0" fontId="12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shrinkToFit="1"/>
    </xf>
    <xf numFmtId="0" fontId="12" fillId="0" borderId="23" xfId="0" applyFont="1" applyBorder="1" applyAlignment="1">
      <alignment/>
    </xf>
    <xf numFmtId="0" fontId="12" fillId="0" borderId="0" xfId="0" applyFont="1" applyBorder="1" applyAlignment="1">
      <alignment/>
    </xf>
    <xf numFmtId="9" fontId="12" fillId="0" borderId="20" xfId="59" applyFont="1" applyBorder="1" applyAlignment="1">
      <alignment horizontal="left"/>
    </xf>
    <xf numFmtId="0" fontId="13" fillId="0" borderId="23" xfId="0" applyFont="1" applyBorder="1" applyAlignment="1">
      <alignment shrinkToFit="1"/>
    </xf>
    <xf numFmtId="0" fontId="13" fillId="0" borderId="33" xfId="0" applyFont="1" applyBorder="1" applyAlignment="1">
      <alignment shrinkToFit="1"/>
    </xf>
    <xf numFmtId="0" fontId="12" fillId="0" borderId="33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2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wrapText="1"/>
    </xf>
    <xf numFmtId="0" fontId="12" fillId="0" borderId="11" xfId="0" applyFont="1" applyBorder="1" applyAlignment="1">
      <alignment/>
    </xf>
    <xf numFmtId="0" fontId="12" fillId="0" borderId="2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wrapText="1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zoomScale="115" zoomScaleNormal="115" zoomScalePageLayoutView="0" workbookViewId="0" topLeftCell="A1">
      <pane xSplit="1" ySplit="5" topLeftCell="B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0" sqref="K30"/>
    </sheetView>
  </sheetViews>
  <sheetFormatPr defaultColWidth="9.140625" defaultRowHeight="12.75"/>
  <cols>
    <col min="1" max="1" width="12.57421875" style="14" customWidth="1"/>
    <col min="2" max="29" width="4.7109375" style="14" customWidth="1"/>
    <col min="30" max="31" width="9.140625" style="14" customWidth="1"/>
    <col min="32" max="32" width="9.140625" style="55" customWidth="1"/>
    <col min="33" max="50" width="9.140625" style="14" customWidth="1"/>
    <col min="51" max="51" width="9.140625" style="55" customWidth="1"/>
    <col min="52" max="16384" width="9.140625" style="14" customWidth="1"/>
  </cols>
  <sheetData>
    <row r="1" spans="1:29" ht="18.75">
      <c r="A1" s="79" t="s">
        <v>63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ht="18.75">
      <c r="A2" s="82" t="s">
        <v>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ht="13.5" thickBot="1"/>
    <row r="4" spans="1:29" ht="13.5" thickTop="1">
      <c r="A4" s="83" t="s">
        <v>29</v>
      </c>
      <c r="B4" s="85" t="s">
        <v>30</v>
      </c>
      <c r="C4" s="77" t="s">
        <v>31</v>
      </c>
      <c r="D4" s="77" t="s">
        <v>32</v>
      </c>
      <c r="E4" s="77" t="s">
        <v>33</v>
      </c>
      <c r="F4" s="77" t="s">
        <v>34</v>
      </c>
      <c r="G4" s="77" t="s">
        <v>35</v>
      </c>
      <c r="H4" s="77" t="s">
        <v>36</v>
      </c>
      <c r="I4" s="77" t="s">
        <v>37</v>
      </c>
      <c r="J4" s="77" t="s">
        <v>38</v>
      </c>
      <c r="K4" s="77" t="s">
        <v>39</v>
      </c>
      <c r="L4" s="77" t="s">
        <v>40</v>
      </c>
      <c r="M4" s="77" t="s">
        <v>41</v>
      </c>
      <c r="N4" s="77" t="s">
        <v>42</v>
      </c>
      <c r="O4" s="77" t="s">
        <v>43</v>
      </c>
      <c r="P4" s="77" t="s">
        <v>44</v>
      </c>
      <c r="Q4" s="77" t="s">
        <v>45</v>
      </c>
      <c r="R4" s="77" t="s">
        <v>46</v>
      </c>
      <c r="S4" s="77" t="s">
        <v>47</v>
      </c>
      <c r="T4" s="77" t="s">
        <v>48</v>
      </c>
      <c r="U4" s="77" t="s">
        <v>49</v>
      </c>
      <c r="V4" s="77" t="s">
        <v>50</v>
      </c>
      <c r="W4" s="77" t="s">
        <v>51</v>
      </c>
      <c r="X4" s="77" t="s">
        <v>52</v>
      </c>
      <c r="Y4" s="77" t="s">
        <v>53</v>
      </c>
      <c r="Z4" s="77" t="s">
        <v>54</v>
      </c>
      <c r="AA4" s="77" t="s">
        <v>55</v>
      </c>
      <c r="AB4" s="77" t="s">
        <v>56</v>
      </c>
      <c r="AC4" s="80" t="s">
        <v>57</v>
      </c>
    </row>
    <row r="5" spans="1:29" ht="13.5" thickBot="1">
      <c r="A5" s="84"/>
      <c r="B5" s="8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81"/>
    </row>
    <row r="6" spans="1:29" ht="18.75" customHeight="1" thickTop="1">
      <c r="A6" s="15" t="s">
        <v>4</v>
      </c>
      <c r="B6" s="16">
        <v>-20</v>
      </c>
      <c r="C6" s="17">
        <v>-12</v>
      </c>
      <c r="D6" s="17">
        <v>-18</v>
      </c>
      <c r="E6" s="17">
        <v>-6</v>
      </c>
      <c r="F6" s="17">
        <v>-5</v>
      </c>
      <c r="G6" s="17">
        <v>-10</v>
      </c>
      <c r="H6" s="17">
        <v>-16</v>
      </c>
      <c r="I6" s="17">
        <v>-4</v>
      </c>
      <c r="J6" s="17">
        <v>-9</v>
      </c>
      <c r="K6" s="17">
        <v>-4</v>
      </c>
      <c r="L6" s="17">
        <v>-2</v>
      </c>
      <c r="M6" s="17">
        <v>-12</v>
      </c>
      <c r="N6" s="17">
        <v>-7</v>
      </c>
      <c r="O6" s="17">
        <v>-4</v>
      </c>
      <c r="P6" s="17">
        <v>-23</v>
      </c>
      <c r="Q6" s="17">
        <v>-9</v>
      </c>
      <c r="R6" s="17">
        <v>-2</v>
      </c>
      <c r="S6" s="18"/>
      <c r="T6" s="18">
        <v>-1</v>
      </c>
      <c r="U6" s="19">
        <v>-1</v>
      </c>
      <c r="V6" s="19"/>
      <c r="W6" s="19"/>
      <c r="X6" s="19"/>
      <c r="Y6" s="19">
        <v>-5</v>
      </c>
      <c r="Z6" s="17">
        <v>-3</v>
      </c>
      <c r="AA6" s="17">
        <v>-20</v>
      </c>
      <c r="AB6" s="17">
        <v>-20</v>
      </c>
      <c r="AC6" s="20"/>
    </row>
    <row r="7" spans="1:29" ht="18.75" customHeight="1">
      <c r="A7" s="21" t="s">
        <v>17</v>
      </c>
      <c r="B7" s="22"/>
      <c r="C7" s="19"/>
      <c r="D7" s="19"/>
      <c r="E7" s="19"/>
      <c r="F7" s="19">
        <v>-5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3"/>
      <c r="T7" s="23"/>
      <c r="U7" s="19"/>
      <c r="V7" s="19"/>
      <c r="W7" s="19"/>
      <c r="X7" s="19"/>
      <c r="Y7" s="19"/>
      <c r="Z7" s="19"/>
      <c r="AA7" s="19"/>
      <c r="AB7" s="19"/>
      <c r="AC7" s="24"/>
    </row>
    <row r="8" spans="1:29" ht="18.75" customHeight="1">
      <c r="A8" s="25" t="s">
        <v>1</v>
      </c>
      <c r="B8" s="2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>
        <v>-8</v>
      </c>
      <c r="Q8" s="19"/>
      <c r="R8" s="19"/>
      <c r="S8" s="23"/>
      <c r="T8" s="23"/>
      <c r="U8" s="19"/>
      <c r="V8" s="19"/>
      <c r="W8" s="19"/>
      <c r="X8" s="19"/>
      <c r="Y8" s="19">
        <v>-2</v>
      </c>
      <c r="Z8" s="19"/>
      <c r="AA8" s="19">
        <v>-4</v>
      </c>
      <c r="AB8" s="19">
        <v>-2</v>
      </c>
      <c r="AC8" s="24"/>
    </row>
    <row r="9" spans="1:29" ht="18.75" customHeight="1">
      <c r="A9" s="25" t="s">
        <v>6</v>
      </c>
      <c r="B9" s="22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3"/>
      <c r="T9" s="23"/>
      <c r="U9" s="19"/>
      <c r="V9" s="19"/>
      <c r="W9" s="19"/>
      <c r="X9" s="19"/>
      <c r="Y9" s="19"/>
      <c r="Z9" s="19"/>
      <c r="AA9" s="19"/>
      <c r="AB9" s="19"/>
      <c r="AC9" s="24"/>
    </row>
    <row r="10" spans="1:29" ht="18.75" customHeight="1">
      <c r="A10" s="25" t="s">
        <v>5</v>
      </c>
      <c r="B10" s="2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3"/>
      <c r="T10" s="23"/>
      <c r="U10" s="19"/>
      <c r="V10" s="19"/>
      <c r="W10" s="19"/>
      <c r="X10" s="19"/>
      <c r="Y10" s="19">
        <v>-2</v>
      </c>
      <c r="Z10" s="19"/>
      <c r="AA10" s="19">
        <v>-4</v>
      </c>
      <c r="AB10" s="19"/>
      <c r="AC10" s="24"/>
    </row>
    <row r="11" spans="1:29" ht="18.75" customHeight="1">
      <c r="A11" s="25" t="s">
        <v>2</v>
      </c>
      <c r="B11" s="2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3"/>
      <c r="T11" s="23"/>
      <c r="U11" s="19"/>
      <c r="V11" s="19"/>
      <c r="W11" s="19"/>
      <c r="X11" s="19"/>
      <c r="Y11" s="19"/>
      <c r="Z11" s="19"/>
      <c r="AA11" s="19"/>
      <c r="AB11" s="19">
        <v>-2</v>
      </c>
      <c r="AC11" s="24"/>
    </row>
    <row r="12" spans="1:29" ht="18.75" customHeight="1">
      <c r="A12" s="21" t="s">
        <v>3</v>
      </c>
      <c r="B12" s="22"/>
      <c r="C12" s="19"/>
      <c r="D12" s="19"/>
      <c r="E12" s="19"/>
      <c r="F12" s="19">
        <v>-22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3"/>
      <c r="T12" s="23"/>
      <c r="U12" s="19"/>
      <c r="V12" s="19"/>
      <c r="W12" s="19"/>
      <c r="X12" s="19"/>
      <c r="Y12" s="19"/>
      <c r="Z12" s="19"/>
      <c r="AA12" s="19"/>
      <c r="AB12" s="19"/>
      <c r="AC12" s="24"/>
    </row>
    <row r="13" spans="1:29" ht="23.25" customHeight="1">
      <c r="A13" s="21" t="s">
        <v>14</v>
      </c>
      <c r="B13" s="2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3"/>
      <c r="T13" s="23"/>
      <c r="U13" s="19"/>
      <c r="V13" s="19"/>
      <c r="W13" s="19"/>
      <c r="X13" s="19"/>
      <c r="Y13" s="19"/>
      <c r="Z13" s="19"/>
      <c r="AA13" s="19"/>
      <c r="AB13" s="19"/>
      <c r="AC13" s="24"/>
    </row>
    <row r="14" spans="1:29" ht="18.75" customHeight="1">
      <c r="A14" s="25" t="s">
        <v>7</v>
      </c>
      <c r="B14" s="22"/>
      <c r="C14" s="19"/>
      <c r="D14" s="19"/>
      <c r="E14" s="19"/>
      <c r="F14" s="19">
        <v>-2</v>
      </c>
      <c r="G14" s="19"/>
      <c r="H14" s="19"/>
      <c r="I14" s="19"/>
      <c r="J14" s="19"/>
      <c r="K14" s="19"/>
      <c r="L14" s="19"/>
      <c r="M14" s="19">
        <v>-4</v>
      </c>
      <c r="N14" s="19"/>
      <c r="O14" s="19">
        <v>-20</v>
      </c>
      <c r="P14" s="19"/>
      <c r="Q14" s="19"/>
      <c r="R14" s="19"/>
      <c r="S14" s="23"/>
      <c r="T14" s="23">
        <v>-2</v>
      </c>
      <c r="U14" s="19"/>
      <c r="V14" s="19"/>
      <c r="W14" s="19"/>
      <c r="X14" s="26"/>
      <c r="Y14" s="19"/>
      <c r="Z14" s="19"/>
      <c r="AA14" s="19"/>
      <c r="AB14" s="19"/>
      <c r="AC14" s="24"/>
    </row>
    <row r="15" spans="1:29" ht="18.75" customHeight="1">
      <c r="A15" s="25" t="s">
        <v>28</v>
      </c>
      <c r="B15" s="22"/>
      <c r="C15" s="19"/>
      <c r="D15" s="19"/>
      <c r="E15" s="19"/>
      <c r="F15" s="19"/>
      <c r="G15" s="19"/>
      <c r="H15" s="19"/>
      <c r="I15" s="19">
        <v>-10</v>
      </c>
      <c r="J15" s="19"/>
      <c r="K15" s="19"/>
      <c r="L15" s="19"/>
      <c r="M15" s="19"/>
      <c r="N15" s="19"/>
      <c r="O15" s="19">
        <v>-15</v>
      </c>
      <c r="P15" s="19"/>
      <c r="Q15" s="19"/>
      <c r="R15" s="19"/>
      <c r="S15" s="23"/>
      <c r="T15" s="23"/>
      <c r="U15" s="19"/>
      <c r="V15" s="19"/>
      <c r="W15" s="19"/>
      <c r="X15" s="19"/>
      <c r="Y15" s="19"/>
      <c r="Z15" s="19">
        <v>-40</v>
      </c>
      <c r="AA15" s="19"/>
      <c r="AB15" s="19"/>
      <c r="AC15" s="24"/>
    </row>
    <row r="16" spans="1:29" ht="18.75" customHeight="1">
      <c r="A16" s="25" t="s">
        <v>62</v>
      </c>
      <c r="B16" s="2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3"/>
      <c r="T16" s="23"/>
      <c r="U16" s="19"/>
      <c r="V16" s="19"/>
      <c r="W16" s="19"/>
      <c r="X16" s="19"/>
      <c r="Y16" s="19"/>
      <c r="Z16" s="19"/>
      <c r="AA16" s="19"/>
      <c r="AB16" s="19"/>
      <c r="AC16" s="24"/>
    </row>
    <row r="17" spans="1:29" ht="18.75" customHeight="1">
      <c r="A17" s="25" t="s">
        <v>60</v>
      </c>
      <c r="B17" s="2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3"/>
      <c r="T17" s="23"/>
      <c r="U17" s="19"/>
      <c r="V17" s="19"/>
      <c r="W17" s="19"/>
      <c r="X17" s="19"/>
      <c r="Y17" s="19"/>
      <c r="Z17" s="19"/>
      <c r="AA17" s="19"/>
      <c r="AB17" s="19"/>
      <c r="AC17" s="24"/>
    </row>
    <row r="18" spans="1:29" ht="18.75" customHeight="1">
      <c r="A18" s="25" t="s">
        <v>61</v>
      </c>
      <c r="B18" s="2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3"/>
      <c r="T18" s="23"/>
      <c r="U18" s="19"/>
      <c r="V18" s="19"/>
      <c r="W18" s="19"/>
      <c r="X18" s="19"/>
      <c r="Y18" s="19"/>
      <c r="Z18" s="19"/>
      <c r="AA18" s="19"/>
      <c r="AB18" s="19"/>
      <c r="AC18" s="24"/>
    </row>
    <row r="19" spans="1:29" ht="18.75" customHeight="1" thickBot="1">
      <c r="A19" s="27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  <c r="T19" s="30"/>
      <c r="U19" s="29"/>
      <c r="V19" s="29"/>
      <c r="W19" s="29"/>
      <c r="X19" s="29"/>
      <c r="Y19" s="29"/>
      <c r="Z19" s="29"/>
      <c r="AA19" s="29"/>
      <c r="AB19" s="29"/>
      <c r="AC19" s="31"/>
    </row>
    <row r="20" spans="1:29" ht="23.25" customHeight="1" thickBot="1" thickTop="1">
      <c r="A20" s="32" t="s">
        <v>15</v>
      </c>
      <c r="B20" s="46">
        <f>100+SUM(B6:B19)</f>
        <v>80</v>
      </c>
      <c r="C20" s="46">
        <f aca="true" t="shared" si="0" ref="C20:Y20">100+SUM(C6:C19)</f>
        <v>88</v>
      </c>
      <c r="D20" s="46">
        <f t="shared" si="0"/>
        <v>82</v>
      </c>
      <c r="E20" s="46">
        <f t="shared" si="0"/>
        <v>94</v>
      </c>
      <c r="F20" s="46">
        <f t="shared" si="0"/>
        <v>66</v>
      </c>
      <c r="G20" s="46">
        <f t="shared" si="0"/>
        <v>90</v>
      </c>
      <c r="H20" s="46">
        <f t="shared" si="0"/>
        <v>84</v>
      </c>
      <c r="I20" s="46">
        <f t="shared" si="0"/>
        <v>86</v>
      </c>
      <c r="J20" s="46">
        <f t="shared" si="0"/>
        <v>91</v>
      </c>
      <c r="K20" s="46">
        <f t="shared" si="0"/>
        <v>96</v>
      </c>
      <c r="L20" s="46">
        <f t="shared" si="0"/>
        <v>98</v>
      </c>
      <c r="M20" s="46">
        <f t="shared" si="0"/>
        <v>84</v>
      </c>
      <c r="N20" s="46">
        <f t="shared" si="0"/>
        <v>93</v>
      </c>
      <c r="O20" s="46">
        <f t="shared" si="0"/>
        <v>61</v>
      </c>
      <c r="P20" s="46">
        <f t="shared" si="0"/>
        <v>69</v>
      </c>
      <c r="Q20" s="46">
        <f t="shared" si="0"/>
        <v>91</v>
      </c>
      <c r="R20" s="46">
        <f t="shared" si="0"/>
        <v>98</v>
      </c>
      <c r="S20" s="46">
        <f t="shared" si="0"/>
        <v>100</v>
      </c>
      <c r="T20" s="46">
        <f t="shared" si="0"/>
        <v>97</v>
      </c>
      <c r="U20" s="46">
        <f t="shared" si="0"/>
        <v>99</v>
      </c>
      <c r="V20" s="46">
        <f t="shared" si="0"/>
        <v>100</v>
      </c>
      <c r="W20" s="46">
        <f t="shared" si="0"/>
        <v>100</v>
      </c>
      <c r="X20" s="46">
        <f t="shared" si="0"/>
        <v>100</v>
      </c>
      <c r="Y20" s="46">
        <f t="shared" si="0"/>
        <v>91</v>
      </c>
      <c r="Z20" s="46">
        <f>100+SUM(Z6:Z19)</f>
        <v>57</v>
      </c>
      <c r="AA20" s="46">
        <f>100+SUM(AA6:AA19)</f>
        <v>72</v>
      </c>
      <c r="AB20" s="46">
        <f>100+SUM(AB6:AB19)</f>
        <v>76</v>
      </c>
      <c r="AC20" s="47">
        <f>100+SUM(AC6:AC19)</f>
        <v>100</v>
      </c>
    </row>
    <row r="21" spans="1:29" ht="18.75" customHeight="1" thickTop="1">
      <c r="A21" s="15" t="s">
        <v>18</v>
      </c>
      <c r="B21" s="16"/>
      <c r="C21" s="17"/>
      <c r="D21" s="17"/>
      <c r="E21" s="17"/>
      <c r="F21" s="17"/>
      <c r="G21" s="17">
        <v>-5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20"/>
    </row>
    <row r="22" spans="1:29" ht="18.75" customHeight="1">
      <c r="A22" s="25" t="s">
        <v>10</v>
      </c>
      <c r="B22" s="22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3"/>
      <c r="T22" s="23"/>
      <c r="U22" s="19"/>
      <c r="V22" s="19"/>
      <c r="W22" s="19"/>
      <c r="X22" s="19"/>
      <c r="Y22" s="19"/>
      <c r="Z22" s="19"/>
      <c r="AA22" s="19"/>
      <c r="AB22" s="19"/>
      <c r="AC22" s="24"/>
    </row>
    <row r="23" spans="1:29" ht="18.75" customHeight="1">
      <c r="A23" s="25" t="s">
        <v>11</v>
      </c>
      <c r="B23" s="2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/>
      <c r="T23" s="23"/>
      <c r="U23" s="19"/>
      <c r="V23" s="19"/>
      <c r="W23" s="19"/>
      <c r="X23" s="19"/>
      <c r="Y23" s="19"/>
      <c r="Z23" s="19"/>
      <c r="AA23" s="19"/>
      <c r="AB23" s="19"/>
      <c r="AC23" s="24"/>
    </row>
    <row r="24" spans="1:29" ht="18.75" customHeight="1" thickBot="1">
      <c r="A24" s="34" t="s">
        <v>12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>
        <v>-20</v>
      </c>
      <c r="T24" s="37"/>
      <c r="U24" s="36"/>
      <c r="V24" s="36"/>
      <c r="W24" s="36"/>
      <c r="X24" s="36"/>
      <c r="Y24" s="36"/>
      <c r="Z24" s="36"/>
      <c r="AA24" s="36"/>
      <c r="AB24" s="36"/>
      <c r="AC24" s="38"/>
    </row>
    <row r="25" spans="1:29" ht="23.25" customHeight="1" thickBot="1" thickTop="1">
      <c r="A25" s="32" t="s">
        <v>16</v>
      </c>
      <c r="B25" s="46">
        <f>100+SUM(B21:B24)</f>
        <v>100</v>
      </c>
      <c r="C25" s="46">
        <f aca="true" t="shared" si="1" ref="C25:Y25">100+SUM(C21:C24)</f>
        <v>100</v>
      </c>
      <c r="D25" s="46">
        <f t="shared" si="1"/>
        <v>100</v>
      </c>
      <c r="E25" s="46">
        <f t="shared" si="1"/>
        <v>100</v>
      </c>
      <c r="F25" s="46">
        <f t="shared" si="1"/>
        <v>100</v>
      </c>
      <c r="G25" s="46">
        <f t="shared" si="1"/>
        <v>95</v>
      </c>
      <c r="H25" s="46">
        <f t="shared" si="1"/>
        <v>100</v>
      </c>
      <c r="I25" s="46">
        <f t="shared" si="1"/>
        <v>100</v>
      </c>
      <c r="J25" s="46">
        <f t="shared" si="1"/>
        <v>100</v>
      </c>
      <c r="K25" s="46">
        <f t="shared" si="1"/>
        <v>100</v>
      </c>
      <c r="L25" s="46">
        <f t="shared" si="1"/>
        <v>100</v>
      </c>
      <c r="M25" s="46">
        <f t="shared" si="1"/>
        <v>100</v>
      </c>
      <c r="N25" s="46">
        <f t="shared" si="1"/>
        <v>100</v>
      </c>
      <c r="O25" s="46">
        <f t="shared" si="1"/>
        <v>100</v>
      </c>
      <c r="P25" s="46">
        <f t="shared" si="1"/>
        <v>100</v>
      </c>
      <c r="Q25" s="46">
        <f t="shared" si="1"/>
        <v>100</v>
      </c>
      <c r="R25" s="46">
        <f t="shared" si="1"/>
        <v>100</v>
      </c>
      <c r="S25" s="46">
        <f t="shared" si="1"/>
        <v>80</v>
      </c>
      <c r="T25" s="46">
        <f t="shared" si="1"/>
        <v>100</v>
      </c>
      <c r="U25" s="46">
        <f t="shared" si="1"/>
        <v>100</v>
      </c>
      <c r="V25" s="46">
        <f t="shared" si="1"/>
        <v>100</v>
      </c>
      <c r="W25" s="46">
        <f t="shared" si="1"/>
        <v>100</v>
      </c>
      <c r="X25" s="46">
        <f t="shared" si="1"/>
        <v>100</v>
      </c>
      <c r="Y25" s="46">
        <f t="shared" si="1"/>
        <v>100</v>
      </c>
      <c r="Z25" s="46">
        <f>100+SUM(Z21:Z24)</f>
        <v>100</v>
      </c>
      <c r="AA25" s="46">
        <f>100+SUM(AA21:AA24)</f>
        <v>100</v>
      </c>
      <c r="AB25" s="46">
        <f>100+SUM(AB21:AB24)</f>
        <v>100</v>
      </c>
      <c r="AC25" s="47">
        <f>100+SUM(AC21:AC24)</f>
        <v>100</v>
      </c>
    </row>
    <row r="26" spans="1:29" ht="18.75" customHeight="1" thickBot="1" thickTop="1">
      <c r="A26" s="39" t="s">
        <v>13</v>
      </c>
      <c r="B26" s="40"/>
      <c r="C26" s="41"/>
      <c r="D26" s="41">
        <v>20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>
        <v>30</v>
      </c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33"/>
    </row>
    <row r="27" spans="1:29" ht="22.5" thickBot="1" thickTop="1">
      <c r="A27" s="32" t="s">
        <v>58</v>
      </c>
      <c r="B27" s="48">
        <f>SUM(B20,B25)</f>
        <v>180</v>
      </c>
      <c r="C27" s="48">
        <f aca="true" t="shared" si="2" ref="C27:AC27">SUM(C20,C25)</f>
        <v>188</v>
      </c>
      <c r="D27" s="48">
        <f t="shared" si="2"/>
        <v>182</v>
      </c>
      <c r="E27" s="48">
        <f t="shared" si="2"/>
        <v>194</v>
      </c>
      <c r="F27" s="48">
        <f t="shared" si="2"/>
        <v>166</v>
      </c>
      <c r="G27" s="48">
        <f t="shared" si="2"/>
        <v>185</v>
      </c>
      <c r="H27" s="48">
        <f t="shared" si="2"/>
        <v>184</v>
      </c>
      <c r="I27" s="48">
        <f t="shared" si="2"/>
        <v>186</v>
      </c>
      <c r="J27" s="48">
        <f t="shared" si="2"/>
        <v>191</v>
      </c>
      <c r="K27" s="48">
        <f t="shared" si="2"/>
        <v>196</v>
      </c>
      <c r="L27" s="48">
        <f t="shared" si="2"/>
        <v>198</v>
      </c>
      <c r="M27" s="48">
        <f t="shared" si="2"/>
        <v>184</v>
      </c>
      <c r="N27" s="48">
        <f t="shared" si="2"/>
        <v>193</v>
      </c>
      <c r="O27" s="48">
        <f t="shared" si="2"/>
        <v>161</v>
      </c>
      <c r="P27" s="48">
        <f t="shared" si="2"/>
        <v>169</v>
      </c>
      <c r="Q27" s="48">
        <f t="shared" si="2"/>
        <v>191</v>
      </c>
      <c r="R27" s="48">
        <f t="shared" si="2"/>
        <v>198</v>
      </c>
      <c r="S27" s="48">
        <f t="shared" si="2"/>
        <v>180</v>
      </c>
      <c r="T27" s="48">
        <f t="shared" si="2"/>
        <v>197</v>
      </c>
      <c r="U27" s="48">
        <f t="shared" si="2"/>
        <v>199</v>
      </c>
      <c r="V27" s="48">
        <f t="shared" si="2"/>
        <v>200</v>
      </c>
      <c r="W27" s="48">
        <f t="shared" si="2"/>
        <v>200</v>
      </c>
      <c r="X27" s="48">
        <f t="shared" si="2"/>
        <v>200</v>
      </c>
      <c r="Y27" s="48">
        <f t="shared" si="2"/>
        <v>191</v>
      </c>
      <c r="Z27" s="48">
        <f t="shared" si="2"/>
        <v>157</v>
      </c>
      <c r="AA27" s="48">
        <f t="shared" si="2"/>
        <v>172</v>
      </c>
      <c r="AB27" s="48">
        <f t="shared" si="2"/>
        <v>176</v>
      </c>
      <c r="AC27" s="49">
        <f t="shared" si="2"/>
        <v>200</v>
      </c>
    </row>
    <row r="28" spans="1:29" ht="22.5" customHeight="1" thickBot="1" thickTop="1">
      <c r="A28" s="32" t="s">
        <v>59</v>
      </c>
      <c r="B28" s="46">
        <f>SUM(B20,B25,B26)</f>
        <v>180</v>
      </c>
      <c r="C28" s="46">
        <f aca="true" t="shared" si="3" ref="C28:T28">SUM(C20,C25,C26)</f>
        <v>188</v>
      </c>
      <c r="D28" s="46">
        <f t="shared" si="3"/>
        <v>202</v>
      </c>
      <c r="E28" s="46">
        <f t="shared" si="3"/>
        <v>194</v>
      </c>
      <c r="F28" s="46">
        <f t="shared" si="3"/>
        <v>166</v>
      </c>
      <c r="G28" s="46">
        <f t="shared" si="3"/>
        <v>185</v>
      </c>
      <c r="H28" s="46">
        <f t="shared" si="3"/>
        <v>184</v>
      </c>
      <c r="I28" s="46">
        <f t="shared" si="3"/>
        <v>186</v>
      </c>
      <c r="J28" s="46">
        <f t="shared" si="3"/>
        <v>191</v>
      </c>
      <c r="K28" s="46">
        <f t="shared" si="3"/>
        <v>196</v>
      </c>
      <c r="L28" s="46">
        <f t="shared" si="3"/>
        <v>198</v>
      </c>
      <c r="M28" s="46">
        <f t="shared" si="3"/>
        <v>184</v>
      </c>
      <c r="N28" s="46">
        <f t="shared" si="3"/>
        <v>193</v>
      </c>
      <c r="O28" s="46">
        <f t="shared" si="3"/>
        <v>161</v>
      </c>
      <c r="P28" s="46">
        <f t="shared" si="3"/>
        <v>169</v>
      </c>
      <c r="Q28" s="46">
        <f t="shared" si="3"/>
        <v>191</v>
      </c>
      <c r="R28" s="46">
        <f t="shared" si="3"/>
        <v>228</v>
      </c>
      <c r="S28" s="46">
        <f t="shared" si="3"/>
        <v>180</v>
      </c>
      <c r="T28" s="46">
        <f t="shared" si="3"/>
        <v>197</v>
      </c>
      <c r="U28" s="46">
        <f aca="true" t="shared" si="4" ref="U28:AC28">SUM(U20,U25,U26)</f>
        <v>199</v>
      </c>
      <c r="V28" s="46">
        <f t="shared" si="4"/>
        <v>200</v>
      </c>
      <c r="W28" s="46">
        <f t="shared" si="4"/>
        <v>200</v>
      </c>
      <c r="X28" s="46">
        <f t="shared" si="4"/>
        <v>200</v>
      </c>
      <c r="Y28" s="46">
        <f t="shared" si="4"/>
        <v>191</v>
      </c>
      <c r="Z28" s="46">
        <f t="shared" si="4"/>
        <v>157</v>
      </c>
      <c r="AA28" s="46">
        <f t="shared" si="4"/>
        <v>172</v>
      </c>
      <c r="AB28" s="46">
        <f t="shared" si="4"/>
        <v>176</v>
      </c>
      <c r="AC28" s="47">
        <f t="shared" si="4"/>
        <v>200</v>
      </c>
    </row>
    <row r="29" spans="1:30" ht="18.75" customHeight="1" thickTop="1">
      <c r="A29" s="42" t="s">
        <v>20</v>
      </c>
      <c r="B29" s="50">
        <f>RANK(B27,$B$27:$AC$27)</f>
        <v>21</v>
      </c>
      <c r="C29" s="50">
        <f aca="true" t="shared" si="5" ref="C29:AC29">RANK(C27,$B$27:$AC$27)</f>
        <v>15</v>
      </c>
      <c r="D29" s="50">
        <f t="shared" si="5"/>
        <v>20</v>
      </c>
      <c r="E29" s="50">
        <f t="shared" si="5"/>
        <v>10</v>
      </c>
      <c r="F29" s="50">
        <f t="shared" si="5"/>
        <v>26</v>
      </c>
      <c r="G29" s="50">
        <f t="shared" si="5"/>
        <v>17</v>
      </c>
      <c r="H29" s="50">
        <f t="shared" si="5"/>
        <v>18</v>
      </c>
      <c r="I29" s="50">
        <f t="shared" si="5"/>
        <v>16</v>
      </c>
      <c r="J29" s="50">
        <f t="shared" si="5"/>
        <v>12</v>
      </c>
      <c r="K29" s="50">
        <f t="shared" si="5"/>
        <v>9</v>
      </c>
      <c r="L29" s="50">
        <f t="shared" si="5"/>
        <v>6</v>
      </c>
      <c r="M29" s="50">
        <f t="shared" si="5"/>
        <v>18</v>
      </c>
      <c r="N29" s="50">
        <f t="shared" si="5"/>
        <v>11</v>
      </c>
      <c r="O29" s="50">
        <f t="shared" si="5"/>
        <v>27</v>
      </c>
      <c r="P29" s="50">
        <f t="shared" si="5"/>
        <v>25</v>
      </c>
      <c r="Q29" s="50">
        <f t="shared" si="5"/>
        <v>12</v>
      </c>
      <c r="R29" s="50">
        <f t="shared" si="5"/>
        <v>6</v>
      </c>
      <c r="S29" s="50">
        <f t="shared" si="5"/>
        <v>21</v>
      </c>
      <c r="T29" s="50">
        <f t="shared" si="5"/>
        <v>8</v>
      </c>
      <c r="U29" s="50">
        <f t="shared" si="5"/>
        <v>5</v>
      </c>
      <c r="V29" s="50">
        <f t="shared" si="5"/>
        <v>1</v>
      </c>
      <c r="W29" s="50">
        <f t="shared" si="5"/>
        <v>1</v>
      </c>
      <c r="X29" s="50">
        <f t="shared" si="5"/>
        <v>1</v>
      </c>
      <c r="Y29" s="50">
        <f t="shared" si="5"/>
        <v>12</v>
      </c>
      <c r="Z29" s="50">
        <f t="shared" si="5"/>
        <v>28</v>
      </c>
      <c r="AA29" s="50">
        <f t="shared" si="5"/>
        <v>24</v>
      </c>
      <c r="AB29" s="50">
        <f t="shared" si="5"/>
        <v>23</v>
      </c>
      <c r="AC29" s="51">
        <f t="shared" si="5"/>
        <v>1</v>
      </c>
      <c r="AD29" s="43"/>
    </row>
    <row r="30" spans="1:29" ht="18.75" customHeight="1" thickBot="1">
      <c r="A30" s="44" t="s">
        <v>19</v>
      </c>
      <c r="B30" s="52" t="str">
        <f>HLOOKUP(B28,'Qui định xếp loại'!$A$3:$E$4,2,1)</f>
        <v>Yếu</v>
      </c>
      <c r="C30" s="52" t="str">
        <f>HLOOKUP(C28,'Qui định xếp loại'!$A$3:$E$4,2,1)</f>
        <v>TB</v>
      </c>
      <c r="D30" s="52" t="str">
        <f>HLOOKUP(D28,'Qui định xếp loại'!$A$3:$E$4,2,1)</f>
        <v>Tốt</v>
      </c>
      <c r="E30" s="52" t="str">
        <f>HLOOKUP(E28,'Qui định xếp loại'!$A$3:$E$4,2,1)</f>
        <v>Khá</v>
      </c>
      <c r="F30" s="52" t="str">
        <f>HLOOKUP(F28,'Qui định xếp loại'!$A$3:$E$4,2,1)</f>
        <v>Yếu</v>
      </c>
      <c r="G30" s="52" t="str">
        <f>HLOOKUP(G28,'Qui định xếp loại'!$A$3:$E$4,2,1)</f>
        <v>TB</v>
      </c>
      <c r="H30" s="52" t="str">
        <f>HLOOKUP(H28,'Qui định xếp loại'!$A$3:$E$4,2,1)</f>
        <v>Yếu</v>
      </c>
      <c r="I30" s="52" t="str">
        <f>HLOOKUP(I28,'Qui định xếp loại'!$A$3:$E$4,2,1)</f>
        <v>TB</v>
      </c>
      <c r="J30" s="52" t="str">
        <f>HLOOKUP(J28,'Qui định xếp loại'!$A$3:$E$4,2,1)</f>
        <v>Khá</v>
      </c>
      <c r="K30" s="52" t="str">
        <f>HLOOKUP(K28,'Qui định xếp loại'!$A$3:$E$4,2,1)</f>
        <v>Tốt</v>
      </c>
      <c r="L30" s="52" t="str">
        <f>HLOOKUP(L28,'Qui định xếp loại'!$A$3:$E$4,2,1)</f>
        <v>Tốt</v>
      </c>
      <c r="M30" s="52" t="str">
        <f>HLOOKUP(M28,'Qui định xếp loại'!$A$3:$E$4,2,1)</f>
        <v>Yếu</v>
      </c>
      <c r="N30" s="52" t="str">
        <f>HLOOKUP(N28,'Qui định xếp loại'!$A$3:$E$4,2,1)</f>
        <v>Khá</v>
      </c>
      <c r="O30" s="52" t="str">
        <f>HLOOKUP(O28,'Qui định xếp loại'!$A$3:$E$4,2,1)</f>
        <v>Yếu</v>
      </c>
      <c r="P30" s="52" t="str">
        <f>HLOOKUP(P28,'Qui định xếp loại'!$A$3:$E$4,2,1)</f>
        <v>Yếu</v>
      </c>
      <c r="Q30" s="52" t="str">
        <f>HLOOKUP(Q28,'Qui định xếp loại'!$A$3:$E$4,2,1)</f>
        <v>Khá</v>
      </c>
      <c r="R30" s="52" t="str">
        <f>HLOOKUP(R28,'Qui định xếp loại'!$A$3:$E$4,2,1)</f>
        <v>Tốt</v>
      </c>
      <c r="S30" s="52" t="str">
        <f>HLOOKUP(S28,'Qui định xếp loại'!$A$3:$E$4,2,1)</f>
        <v>Yếu</v>
      </c>
      <c r="T30" s="52" t="str">
        <f>HLOOKUP(T28,'Qui định xếp loại'!$A$3:$E$4,2,1)</f>
        <v>Tốt</v>
      </c>
      <c r="U30" s="52" t="str">
        <f>HLOOKUP(U28,'Qui định xếp loại'!$A$3:$E$4,2,1)</f>
        <v>Tốt</v>
      </c>
      <c r="V30" s="52" t="str">
        <f>HLOOKUP(V28,'Qui định xếp loại'!$A$3:$E$4,2,1)</f>
        <v>Tốt</v>
      </c>
      <c r="W30" s="52" t="str">
        <f>HLOOKUP(W28,'Qui định xếp loại'!$A$3:$E$4,2,1)</f>
        <v>Tốt</v>
      </c>
      <c r="X30" s="52" t="str">
        <f>HLOOKUP(X28,'Qui định xếp loại'!$A$3:$E$4,2,1)</f>
        <v>Tốt</v>
      </c>
      <c r="Y30" s="52" t="str">
        <f>HLOOKUP(Y28,'Qui định xếp loại'!$A$3:$E$4,2,1)</f>
        <v>Khá</v>
      </c>
      <c r="Z30" s="52" t="str">
        <f>HLOOKUP(Z28,'Qui định xếp loại'!$A$3:$E$4,2,1)</f>
        <v>Yếu</v>
      </c>
      <c r="AA30" s="52" t="str">
        <f>HLOOKUP(AA28,'Qui định xếp loại'!$A$3:$E$4,2,1)</f>
        <v>Yếu</v>
      </c>
      <c r="AB30" s="53" t="str">
        <f>HLOOKUP(AB28,'Qui định xếp loại'!$A$3:$E$4,2,1)</f>
        <v>Yếu</v>
      </c>
      <c r="AC30" s="54" t="str">
        <f>HLOOKUP(AC28,'Qui định xếp loại'!$A$3:$E$4,2,1)</f>
        <v>Tốt</v>
      </c>
    </row>
    <row r="31" ht="13.5" thickTop="1"/>
    <row r="36" ht="15.75">
      <c r="R36" s="45"/>
    </row>
  </sheetData>
  <sheetProtection password="DF96" sheet="1"/>
  <mergeCells count="31">
    <mergeCell ref="I4:I5"/>
    <mergeCell ref="A1:AC1"/>
    <mergeCell ref="AC4:AC5"/>
    <mergeCell ref="A2:AC2"/>
    <mergeCell ref="Y4:Y5"/>
    <mergeCell ref="Z4:Z5"/>
    <mergeCell ref="P4:P5"/>
    <mergeCell ref="A4:A5"/>
    <mergeCell ref="B4:B5"/>
    <mergeCell ref="C4:C5"/>
    <mergeCell ref="D4:D5"/>
    <mergeCell ref="AB4:AB5"/>
    <mergeCell ref="U4:U5"/>
    <mergeCell ref="X4:X5"/>
    <mergeCell ref="H4:H5"/>
    <mergeCell ref="R4:R5"/>
    <mergeCell ref="V4:V5"/>
    <mergeCell ref="J4:J5"/>
    <mergeCell ref="K4:K5"/>
    <mergeCell ref="M4:M5"/>
    <mergeCell ref="Q4:Q5"/>
    <mergeCell ref="S4:S5"/>
    <mergeCell ref="L4:L5"/>
    <mergeCell ref="AA4:AA5"/>
    <mergeCell ref="T4:T5"/>
    <mergeCell ref="E4:E5"/>
    <mergeCell ref="W4:W5"/>
    <mergeCell ref="F4:F5"/>
    <mergeCell ref="G4:G5"/>
    <mergeCell ref="N4:N5"/>
    <mergeCell ref="O4:O5"/>
  </mergeCells>
  <conditionalFormatting sqref="B29:AC29">
    <cfRule type="cellIs" priority="1" dxfId="2" operator="greaterThan" stopIfTrue="1">
      <formula>25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115" zoomScaleNormal="115" zoomScalePageLayoutView="0" workbookViewId="0" topLeftCell="B1">
      <pane xSplit="2" ySplit="4" topLeftCell="D14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24" sqref="D24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6.8515625" style="6" customWidth="1"/>
    <col min="4" max="4" width="134.140625" style="5" customWidth="1"/>
    <col min="5" max="5" width="18.00390625" style="5" customWidth="1"/>
    <col min="6" max="16384" width="9.140625" style="5" customWidth="1"/>
  </cols>
  <sheetData>
    <row r="1" spans="3:31" ht="18.75">
      <c r="C1" s="89" t="str">
        <f>'Điểm khối sáng'!A1</f>
        <v>TUẦN THỨ: 31 - TỪ: 03/04/2017 ĐẾN 08/04/2017                                                                                                    LỚP TRỰC: 12A3 - GVCN: NGUYỄN MINH CHÂU</v>
      </c>
      <c r="D1" s="8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3:4" ht="19.5" customHeight="1">
      <c r="C2" s="87" t="s">
        <v>9</v>
      </c>
      <c r="D2" s="88"/>
    </row>
    <row r="3" spans="1:3" ht="5.25" customHeight="1" thickBot="1">
      <c r="A3" s="8"/>
      <c r="C3" s="10"/>
    </row>
    <row r="4" spans="1:4" s="9" customFormat="1" ht="18" customHeight="1" thickBot="1" thickTop="1">
      <c r="A4" s="8"/>
      <c r="C4" s="56" t="s">
        <v>0</v>
      </c>
      <c r="D4" s="12"/>
    </row>
    <row r="5" spans="1:4" s="9" customFormat="1" ht="20.25" customHeight="1" thickTop="1">
      <c r="A5" s="74"/>
      <c r="B5" s="64"/>
      <c r="C5" s="57" t="s">
        <v>30</v>
      </c>
      <c r="D5" s="13" t="s">
        <v>64</v>
      </c>
    </row>
    <row r="6" spans="1:4" s="64" customFormat="1" ht="18.75" customHeight="1">
      <c r="A6" s="74"/>
      <c r="C6" s="60" t="s">
        <v>31</v>
      </c>
      <c r="D6" s="61" t="s">
        <v>67</v>
      </c>
    </row>
    <row r="7" spans="1:4" s="64" customFormat="1" ht="20.25" customHeight="1">
      <c r="A7" s="71"/>
      <c r="C7" s="60" t="s">
        <v>32</v>
      </c>
      <c r="D7" s="72" t="s">
        <v>68</v>
      </c>
    </row>
    <row r="8" spans="1:4" s="64" customFormat="1" ht="20.25" customHeight="1">
      <c r="A8" s="71"/>
      <c r="C8" s="60" t="s">
        <v>33</v>
      </c>
      <c r="D8" s="59" t="s">
        <v>69</v>
      </c>
    </row>
    <row r="9" spans="1:4" s="70" customFormat="1" ht="20.25" customHeight="1">
      <c r="A9" s="69"/>
      <c r="C9" s="60" t="s">
        <v>34</v>
      </c>
      <c r="D9" s="75" t="s">
        <v>70</v>
      </c>
    </row>
    <row r="10" spans="3:4" s="7" customFormat="1" ht="17.25" customHeight="1">
      <c r="C10" s="62" t="s">
        <v>35</v>
      </c>
      <c r="D10" s="63" t="s">
        <v>71</v>
      </c>
    </row>
    <row r="11" spans="1:4" s="9" customFormat="1" ht="17.25" customHeight="1">
      <c r="A11" s="5"/>
      <c r="C11" s="60" t="s">
        <v>36</v>
      </c>
      <c r="D11" s="59" t="s">
        <v>72</v>
      </c>
    </row>
    <row r="12" spans="1:4" s="64" customFormat="1" ht="17.25" customHeight="1">
      <c r="A12" s="71"/>
      <c r="C12" s="60" t="s">
        <v>37</v>
      </c>
      <c r="D12" s="59" t="s">
        <v>73</v>
      </c>
    </row>
    <row r="13" spans="1:5" s="9" customFormat="1" ht="17.25" customHeight="1">
      <c r="A13" s="5"/>
      <c r="C13" s="60" t="s">
        <v>38</v>
      </c>
      <c r="D13" s="64" t="s">
        <v>74</v>
      </c>
      <c r="E13" s="8"/>
    </row>
    <row r="14" spans="1:4" s="9" customFormat="1" ht="17.25" customHeight="1">
      <c r="A14" s="5"/>
      <c r="C14" s="60" t="s">
        <v>39</v>
      </c>
      <c r="D14" s="61" t="s">
        <v>75</v>
      </c>
    </row>
    <row r="15" spans="3:4" ht="15">
      <c r="C15" s="60" t="s">
        <v>40</v>
      </c>
      <c r="D15" s="61" t="s">
        <v>76</v>
      </c>
    </row>
    <row r="16" spans="3:4" ht="17.25" customHeight="1">
      <c r="C16" s="60" t="s">
        <v>41</v>
      </c>
      <c r="D16" s="61" t="s">
        <v>65</v>
      </c>
    </row>
    <row r="17" spans="2:4" s="71" customFormat="1" ht="19.5" customHeight="1">
      <c r="B17" s="64"/>
      <c r="C17" s="60" t="s">
        <v>42</v>
      </c>
      <c r="D17" s="72" t="s">
        <v>86</v>
      </c>
    </row>
    <row r="18" spans="3:4" ht="17.25" customHeight="1">
      <c r="C18" s="60" t="s">
        <v>43</v>
      </c>
      <c r="D18" s="59" t="s">
        <v>77</v>
      </c>
    </row>
    <row r="19" spans="3:4" ht="17.25" customHeight="1">
      <c r="C19" s="60" t="s">
        <v>44</v>
      </c>
      <c r="D19" s="59" t="s">
        <v>78</v>
      </c>
    </row>
    <row r="20" spans="3:4" ht="17.25" customHeight="1">
      <c r="C20" s="60" t="s">
        <v>45</v>
      </c>
      <c r="D20" s="59" t="s">
        <v>87</v>
      </c>
    </row>
    <row r="21" spans="3:4" ht="17.25" customHeight="1">
      <c r="C21" s="60" t="s">
        <v>46</v>
      </c>
      <c r="D21" s="61" t="s">
        <v>79</v>
      </c>
    </row>
    <row r="22" spans="3:4" ht="17.25" customHeight="1">
      <c r="C22" s="60" t="s">
        <v>47</v>
      </c>
      <c r="D22" s="59" t="s">
        <v>80</v>
      </c>
    </row>
    <row r="23" spans="3:4" ht="17.25" customHeight="1">
      <c r="C23" s="60" t="s">
        <v>48</v>
      </c>
      <c r="D23" s="65" t="s">
        <v>66</v>
      </c>
    </row>
    <row r="24" spans="3:4" ht="17.25" customHeight="1">
      <c r="C24" s="60" t="s">
        <v>49</v>
      </c>
      <c r="D24" s="59" t="s">
        <v>81</v>
      </c>
    </row>
    <row r="25" spans="3:4" ht="17.25" customHeight="1">
      <c r="C25" s="60" t="s">
        <v>50</v>
      </c>
      <c r="D25" s="59"/>
    </row>
    <row r="26" spans="3:4" ht="17.25" customHeight="1">
      <c r="C26" s="60" t="s">
        <v>51</v>
      </c>
      <c r="D26" s="59"/>
    </row>
    <row r="27" spans="3:4" ht="17.25" customHeight="1">
      <c r="C27" s="60" t="s">
        <v>52</v>
      </c>
      <c r="D27" s="59"/>
    </row>
    <row r="28" spans="3:4" ht="17.25" customHeight="1">
      <c r="C28" s="60" t="s">
        <v>53</v>
      </c>
      <c r="D28" s="59" t="s">
        <v>82</v>
      </c>
    </row>
    <row r="29" spans="2:4" s="71" customFormat="1" ht="17.25" customHeight="1">
      <c r="B29" s="64"/>
      <c r="C29" s="60" t="s">
        <v>54</v>
      </c>
      <c r="D29" s="59" t="s">
        <v>83</v>
      </c>
    </row>
    <row r="30" spans="2:4" s="71" customFormat="1" ht="17.25" customHeight="1">
      <c r="B30" s="64"/>
      <c r="C30" s="66" t="s">
        <v>55</v>
      </c>
      <c r="D30" s="73" t="s">
        <v>84</v>
      </c>
    </row>
    <row r="31" spans="1:4" s="9" customFormat="1" ht="17.25" customHeight="1">
      <c r="A31" s="11"/>
      <c r="C31" s="60" t="s">
        <v>56</v>
      </c>
      <c r="D31" s="76" t="s">
        <v>85</v>
      </c>
    </row>
    <row r="32" spans="1:4" s="9" customFormat="1" ht="17.25" customHeight="1" thickBot="1">
      <c r="A32" s="11"/>
      <c r="C32" s="67" t="s">
        <v>57</v>
      </c>
      <c r="D32" s="68"/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0" sqref="C40"/>
    </sheetView>
  </sheetViews>
  <sheetFormatPr defaultColWidth="10.7109375" defaultRowHeight="12.75"/>
  <sheetData>
    <row r="1" spans="1:5" ht="18">
      <c r="A1" s="90" t="s">
        <v>26</v>
      </c>
      <c r="B1" s="90"/>
      <c r="C1" s="90"/>
      <c r="D1" s="90"/>
      <c r="E1" s="90"/>
    </row>
    <row r="2" spans="1:5" ht="18">
      <c r="A2" s="1"/>
      <c r="B2" s="1"/>
      <c r="C2" s="1"/>
      <c r="D2" s="1"/>
      <c r="E2" s="1"/>
    </row>
    <row r="3" spans="1:5" ht="19.5" customHeight="1">
      <c r="A3" s="2" t="s">
        <v>21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22</v>
      </c>
      <c r="B4" s="3" t="s">
        <v>25</v>
      </c>
      <c r="C4" s="4" t="s">
        <v>27</v>
      </c>
      <c r="D4" s="3" t="s">
        <v>24</v>
      </c>
      <c r="E4" s="3" t="s">
        <v>23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GOLD_USER</cp:lastModifiedBy>
  <cp:lastPrinted>2017-04-10T01:29:57Z</cp:lastPrinted>
  <dcterms:created xsi:type="dcterms:W3CDTF">2011-08-17T00:59:03Z</dcterms:created>
  <dcterms:modified xsi:type="dcterms:W3CDTF">2017-04-10T02:38:35Z</dcterms:modified>
  <cp:category/>
  <cp:version/>
  <cp:contentType/>
  <cp:contentStatus/>
</cp:coreProperties>
</file>