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<sst xmlns="http://schemas.openxmlformats.org/spreadsheetml/2006/main" count="86" uniqueCount="66">
  <si>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</si>
  <si>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</si>
  <si>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</si>
  <si>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</si>
  <si>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</si>
  <si>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</si>
  <si>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</si>
  <si>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</si>
  <si>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</si>
  <si>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</si>
  <si>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</si>
  <si>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</si>
  <si>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</si>
  <si>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</si>
  <si>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</si>
  <si>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</si>
  <si>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</si>
  <si>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</si>
  <si>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</si>
  <si>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</si>
  <si>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</si>
  <si>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</si>
  <si>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</si>
  <si>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</si>
  <si>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</si>
  <si>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</si>
  <si>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</si>
  <si>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</si>
  <si>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</si>
  <si>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</si>
  <si>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</si>
  <si>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</si>
  <si>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</si>
  <si>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</si>
  <si>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</si>
  <si>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</si>
  <si>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</si>
  <si>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</si>
  <si>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</si>
  <si>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</si>
  <si>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</si>
  <si>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</si>
  <si>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</si>
  <si>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</si>
  <si>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</si>
  <si>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</si>
  <si>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</si>
  <si>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</si>
  <si>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</si>
  <si>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</si>
  <si>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</si>
  <si>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TUẦN THỨ: 34 - TỪ: 24/04/2017 ĐẾN 29/04/2017          LỚP TRỰC: 10C6 - GVCN: NGUYỄN THANH PHONG</t>
  </si>
  <si>
    <t xml:space="preserve">T3: Nam đi học muộn , T4 : 4P; 3KP; </t>
  </si>
  <si>
    <t>T2: 3 bạn ra ngoài ko lí do trong giờ sinh hoạt 15; T4: Nga SH 15'; Nhiều bạn mang dép lê;</t>
  </si>
  <si>
    <t>T4: 1P (Ngọc)</t>
  </si>
  <si>
    <t xml:space="preserve">T4: 1P; Kiệt bỏ tiết môn thể dục; Thưởng 30 điểm quét sân trường </t>
  </si>
  <si>
    <t xml:space="preserve">T2: 1P ( M Anh), Mỹ Phương ko mặc áo dài, T3: 1P (Bá anh); T4: 1P (Chi), </t>
  </si>
  <si>
    <t xml:space="preserve">T3: 1P (Nam); T4: 1P (Hoàng); Thưởng 20 điểm hiến máu nhân đạo; </t>
  </si>
  <si>
    <t xml:space="preserve">T2: Vy ko mặc áo dài , T4: 2P (M Hoàng, Hùng); </t>
  </si>
  <si>
    <t>T2: 1P, T3: 1 bạn SH 15' muộn, T4: 3P; T3: Sỹ Hoàng, Lương, Tú đánh bài trong giờ Anh.</t>
  </si>
  <si>
    <t xml:space="preserve">T2: 1P (Lâm); </t>
  </si>
  <si>
    <t xml:space="preserve">T2: 3P (Phúc, Quý, Y Zar; Yến ko mặc áo dài; T3: 2P (Vương, Danh…): T4: 5P (Trí, Trung, Vũ,…); Tiết Hóa, TD chưa kí SĐB; </t>
  </si>
  <si>
    <t>Thưởng 30 điểm quét sân trường; Thưởng 30 điểm nộp tiền ủng hộ sớm.</t>
  </si>
  <si>
    <t>Thưởng 30 điểm nộp tiền ủng hộ sớm.</t>
  </si>
  <si>
    <t>Thưởng 20 điểm nộp tiền ủng hộ sớm.</t>
  </si>
  <si>
    <t>Thưởng 30 điểm nộp tiền ủng hộ sớm. Thưởng 30 điểm quét sân trường.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</si>
</sst>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13" fillId="0" borderId="14" xfId="59" applyFont="1" applyBorder="1" applyAlignment="1">
      <alignment horizontal="left" vertical="center"/>
      <protection/>
    </xf>
    <xf numFmtId="0" fontId="51" fillId="0" borderId="14" xfId="59" applyFont="1" applyBorder="1" applyAlignment="1">
      <alignment horizontal="left" vertical="center"/>
      <protection/>
    </xf>
    <xf numFmtId="0" fontId="4" fillId="0" borderId="0" xfId="57" applyFont="1" applyAlignment="1" applyProtection="1">
      <alignment horizontal="center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0" sqref="T20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9" t="s">
        <v>1</v>
      </c>
      <c r="C4" s="47" t="s">
        <v>34</v>
      </c>
      <c r="D4" s="47" t="s">
        <v>35</v>
      </c>
      <c r="E4" s="47" t="s">
        <v>36</v>
      </c>
      <c r="F4" s="47" t="s">
        <v>37</v>
      </c>
      <c r="G4" s="47" t="s">
        <v>38</v>
      </c>
      <c r="H4" s="47" t="s">
        <v>39</v>
      </c>
      <c r="I4" s="47" t="s">
        <v>40</v>
      </c>
      <c r="J4" s="47" t="s">
        <v>41</v>
      </c>
      <c r="K4" s="47" t="s">
        <v>42</v>
      </c>
      <c r="L4" s="47" t="s">
        <v>43</v>
      </c>
      <c r="M4" s="47" t="s">
        <v>44</v>
      </c>
      <c r="N4" s="47" t="s">
        <v>45</v>
      </c>
      <c r="O4" s="47" t="s">
        <v>46</v>
      </c>
      <c r="P4" s="47" t="s">
        <v>47</v>
      </c>
    </row>
    <row r="5" spans="2:16" ht="13.5" thickBot="1">
      <c r="B5" s="5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 thickTop="1">
      <c r="B6" s="17" t="s">
        <v>2</v>
      </c>
      <c r="C6" s="18"/>
      <c r="D6" s="19"/>
      <c r="E6" s="19"/>
      <c r="F6" s="19">
        <v>-21</v>
      </c>
      <c r="G6" s="19">
        <v>-1</v>
      </c>
      <c r="H6" s="19">
        <v>-1</v>
      </c>
      <c r="I6" s="19">
        <v>-3</v>
      </c>
      <c r="J6" s="19"/>
      <c r="K6" s="19">
        <v>-2</v>
      </c>
      <c r="L6" s="19">
        <v>-2</v>
      </c>
      <c r="M6" s="19">
        <v>-4</v>
      </c>
      <c r="N6" s="19">
        <v>-10</v>
      </c>
      <c r="O6" s="19"/>
      <c r="P6" s="19">
        <v>-1</v>
      </c>
    </row>
    <row r="7" spans="2:16" ht="19.5" customHeight="1">
      <c r="B7" s="20" t="s">
        <v>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/>
      <c r="D8" s="22"/>
      <c r="E8" s="22"/>
      <c r="F8" s="22"/>
      <c r="G8" s="22"/>
      <c r="H8" s="22"/>
      <c r="I8" s="22">
        <v>-2</v>
      </c>
      <c r="J8" s="22"/>
      <c r="K8" s="22"/>
      <c r="L8" s="22">
        <v>-2</v>
      </c>
      <c r="M8" s="22"/>
      <c r="N8" s="22">
        <v>-2</v>
      </c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>
        <v>-20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>
        <v>-8</v>
      </c>
      <c r="D12" s="22"/>
      <c r="E12" s="22"/>
      <c r="F12" s="22"/>
      <c r="G12" s="22"/>
      <c r="H12" s="22"/>
      <c r="I12" s="22"/>
      <c r="J12" s="22"/>
      <c r="K12" s="22"/>
      <c r="L12" s="22"/>
      <c r="M12" s="22">
        <v>-2</v>
      </c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>
        <v>-6</v>
      </c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>
        <v>-5</v>
      </c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72</v>
      </c>
      <c r="D20" s="35">
        <f aca="true" t="shared" si="0" ref="D20:P20">100+SUM(D6:D19)</f>
        <v>100</v>
      </c>
      <c r="E20" s="35">
        <f t="shared" si="0"/>
        <v>100</v>
      </c>
      <c r="F20" s="35">
        <f t="shared" si="0"/>
        <v>79</v>
      </c>
      <c r="G20" s="35">
        <f t="shared" si="0"/>
        <v>99</v>
      </c>
      <c r="H20" s="35">
        <f t="shared" si="0"/>
        <v>94</v>
      </c>
      <c r="I20" s="35">
        <f t="shared" si="0"/>
        <v>95</v>
      </c>
      <c r="J20" s="35">
        <f t="shared" si="0"/>
        <v>100</v>
      </c>
      <c r="K20" s="35">
        <f t="shared" si="0"/>
        <v>98</v>
      </c>
      <c r="L20" s="35">
        <f t="shared" si="0"/>
        <v>96</v>
      </c>
      <c r="M20" s="35">
        <f t="shared" si="0"/>
        <v>88</v>
      </c>
      <c r="N20" s="35">
        <f t="shared" si="0"/>
        <v>88</v>
      </c>
      <c r="O20" s="35">
        <f t="shared" si="0"/>
        <v>100</v>
      </c>
      <c r="P20" s="35">
        <f t="shared" si="0"/>
        <v>99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v>-10</v>
      </c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90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>
        <v>30</v>
      </c>
      <c r="D26" s="40">
        <v>30</v>
      </c>
      <c r="E26" s="40"/>
      <c r="F26" s="40">
        <v>30</v>
      </c>
      <c r="G26" s="40"/>
      <c r="H26" s="40">
        <v>30</v>
      </c>
      <c r="I26" s="40">
        <v>30</v>
      </c>
      <c r="J26" s="40">
        <v>60</v>
      </c>
      <c r="K26" s="40">
        <v>20</v>
      </c>
      <c r="L26" s="40">
        <v>30</v>
      </c>
      <c r="M26" s="40">
        <v>30</v>
      </c>
      <c r="N26" s="40">
        <v>20</v>
      </c>
      <c r="O26" s="40">
        <v>60</v>
      </c>
      <c r="P26" s="40">
        <v>30</v>
      </c>
    </row>
    <row r="27" spans="2:16" ht="19.5" customHeight="1" thickBot="1" thickTop="1">
      <c r="B27" s="32" t="s">
        <v>48</v>
      </c>
      <c r="C27" s="36">
        <f>SUM(C20,C25)</f>
        <v>172</v>
      </c>
      <c r="D27" s="36">
        <f aca="true" t="shared" si="2" ref="D27:P27">SUM(D20,D25)</f>
        <v>200</v>
      </c>
      <c r="E27" s="36">
        <f t="shared" si="2"/>
        <v>200</v>
      </c>
      <c r="F27" s="36">
        <f t="shared" si="2"/>
        <v>179</v>
      </c>
      <c r="G27" s="36">
        <f t="shared" si="2"/>
        <v>199</v>
      </c>
      <c r="H27" s="36">
        <f t="shared" si="2"/>
        <v>194</v>
      </c>
      <c r="I27" s="36">
        <f t="shared" si="2"/>
        <v>195</v>
      </c>
      <c r="J27" s="36">
        <f t="shared" si="2"/>
        <v>200</v>
      </c>
      <c r="K27" s="36">
        <f t="shared" si="2"/>
        <v>198</v>
      </c>
      <c r="L27" s="36">
        <f t="shared" si="2"/>
        <v>196</v>
      </c>
      <c r="M27" s="36">
        <f t="shared" si="2"/>
        <v>188</v>
      </c>
      <c r="N27" s="36">
        <f t="shared" si="2"/>
        <v>178</v>
      </c>
      <c r="O27" s="36">
        <f t="shared" si="2"/>
        <v>200</v>
      </c>
      <c r="P27" s="36">
        <f t="shared" si="2"/>
        <v>199</v>
      </c>
    </row>
    <row r="28" spans="2:16" ht="19.5" customHeight="1" thickBot="1" thickTop="1">
      <c r="B28" s="29" t="s">
        <v>49</v>
      </c>
      <c r="C28" s="35">
        <f>SUM(C20,C25,C26)</f>
        <v>202</v>
      </c>
      <c r="D28" s="35">
        <f aca="true" t="shared" si="3" ref="D28:P28">SUM(D20,D25,D26)</f>
        <v>230</v>
      </c>
      <c r="E28" s="35">
        <f t="shared" si="3"/>
        <v>200</v>
      </c>
      <c r="F28" s="35">
        <f t="shared" si="3"/>
        <v>209</v>
      </c>
      <c r="G28" s="35">
        <f t="shared" si="3"/>
        <v>199</v>
      </c>
      <c r="H28" s="35">
        <f t="shared" si="3"/>
        <v>224</v>
      </c>
      <c r="I28" s="35">
        <f t="shared" si="3"/>
        <v>225</v>
      </c>
      <c r="J28" s="35">
        <f t="shared" si="3"/>
        <v>260</v>
      </c>
      <c r="K28" s="35">
        <f t="shared" si="3"/>
        <v>218</v>
      </c>
      <c r="L28" s="35">
        <f t="shared" si="3"/>
        <v>226</v>
      </c>
      <c r="M28" s="35">
        <f t="shared" si="3"/>
        <v>218</v>
      </c>
      <c r="N28" s="35">
        <f t="shared" si="3"/>
        <v>198</v>
      </c>
      <c r="O28" s="35">
        <f t="shared" si="3"/>
        <v>260</v>
      </c>
      <c r="P28" s="35">
        <f t="shared" si="3"/>
        <v>229</v>
      </c>
    </row>
    <row r="29" spans="2:16" ht="19.5" customHeight="1" thickTop="1">
      <c r="B29" s="33" t="s">
        <v>14</v>
      </c>
      <c r="C29" s="37">
        <f>RANK(C27,$C$27:$P$27)</f>
        <v>14</v>
      </c>
      <c r="D29" s="37">
        <f aca="true" t="shared" si="4" ref="D29:P29">RANK(D27,$C$27:$P$27)</f>
        <v>1</v>
      </c>
      <c r="E29" s="37">
        <f t="shared" si="4"/>
        <v>1</v>
      </c>
      <c r="F29" s="37">
        <f t="shared" si="4"/>
        <v>12</v>
      </c>
      <c r="G29" s="37">
        <f t="shared" si="4"/>
        <v>5</v>
      </c>
      <c r="H29" s="37">
        <f t="shared" si="4"/>
        <v>10</v>
      </c>
      <c r="I29" s="37">
        <f t="shared" si="4"/>
        <v>9</v>
      </c>
      <c r="J29" s="37">
        <f t="shared" si="4"/>
        <v>1</v>
      </c>
      <c r="K29" s="37">
        <f t="shared" si="4"/>
        <v>7</v>
      </c>
      <c r="L29" s="37">
        <f t="shared" si="4"/>
        <v>8</v>
      </c>
      <c r="M29" s="37">
        <f t="shared" si="4"/>
        <v>11</v>
      </c>
      <c r="N29" s="37">
        <f t="shared" si="4"/>
        <v>13</v>
      </c>
      <c r="O29" s="37">
        <f t="shared" si="4"/>
        <v>1</v>
      </c>
      <c r="P29" s="37">
        <f t="shared" si="4"/>
        <v>5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Tốt</v>
      </c>
      <c r="F30" s="38" t="str">
        <f>HLOOKUP(F28,'Bảng qui định xếp loại'!$A$3:$E$4,2,1)</f>
        <v>Tốt</v>
      </c>
      <c r="G30" s="38" t="str">
        <f>HLOOKUP(G28,'Bảng qui định xếp loại'!$A$3:$E$4,2,1)</f>
        <v>Tốt</v>
      </c>
      <c r="H30" s="38" t="str">
        <f>HLOOKUP(H28,'Bảng qui định xếp loại'!$A$3:$E$4,2,1)</f>
        <v>Tốt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Tốt</v>
      </c>
      <c r="N30" s="38" t="str">
        <f>HLOOKUP(N28,'Bảng qui định xếp loại'!$A$3:$E$4,2,1)</f>
        <v>Tốt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1" t="str">
        <f>'Ghi điểm khối 10'!B1</f>
        <v>TUẦN THỨ: 34 - TỪ: 24/04/2017 ĐẾN 29/04/2017          LỚP TRỰC: 10C6 - GVCN: NGUYỄN THANH PHONG</v>
      </c>
      <c r="C1" s="5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6" t="s">
        <v>17</v>
      </c>
      <c r="C2" s="57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52" t="s">
        <v>34</v>
      </c>
      <c r="C5" s="13" t="s">
        <v>53</v>
      </c>
    </row>
    <row r="6" spans="2:3" ht="18" customHeight="1">
      <c r="B6" s="53"/>
      <c r="C6" s="9" t="s">
        <v>63</v>
      </c>
    </row>
    <row r="7" spans="2:3" ht="18" customHeight="1">
      <c r="B7" s="52" t="s">
        <v>35</v>
      </c>
      <c r="C7" s="11" t="s">
        <v>63</v>
      </c>
    </row>
    <row r="8" spans="2:3" ht="18" customHeight="1">
      <c r="B8" s="53"/>
      <c r="C8" s="9"/>
    </row>
    <row r="9" spans="2:3" ht="18" customHeight="1">
      <c r="B9" s="52" t="s">
        <v>36</v>
      </c>
      <c r="C9" s="12"/>
    </row>
    <row r="10" spans="2:3" ht="18" customHeight="1">
      <c r="B10" s="53"/>
      <c r="C10" s="9"/>
    </row>
    <row r="11" spans="2:3" ht="18" customHeight="1">
      <c r="B11" s="52" t="s">
        <v>37</v>
      </c>
      <c r="C11" s="8" t="s">
        <v>52</v>
      </c>
    </row>
    <row r="12" spans="2:3" ht="18" customHeight="1">
      <c r="B12" s="53"/>
      <c r="C12" s="9" t="s">
        <v>63</v>
      </c>
    </row>
    <row r="13" spans="2:3" ht="18" customHeight="1">
      <c r="B13" s="52" t="s">
        <v>38</v>
      </c>
      <c r="C13" s="8" t="s">
        <v>54</v>
      </c>
    </row>
    <row r="14" spans="2:3" ht="18" customHeight="1">
      <c r="B14" s="53"/>
      <c r="C14" s="9"/>
    </row>
    <row r="15" spans="2:3" ht="18" customHeight="1">
      <c r="B15" s="52" t="s">
        <v>39</v>
      </c>
      <c r="C15" s="8" t="s">
        <v>55</v>
      </c>
    </row>
    <row r="16" spans="2:3" ht="18" customHeight="1">
      <c r="B16" s="53"/>
      <c r="C16" s="45"/>
    </row>
    <row r="17" spans="2:3" ht="18" customHeight="1">
      <c r="B17" s="52" t="s">
        <v>40</v>
      </c>
      <c r="C17" s="8" t="s">
        <v>56</v>
      </c>
    </row>
    <row r="18" spans="2:3" ht="18" customHeight="1">
      <c r="B18" s="53"/>
      <c r="C18" s="44" t="s">
        <v>63</v>
      </c>
    </row>
    <row r="19" spans="2:3" ht="18" customHeight="1">
      <c r="B19" s="52" t="s">
        <v>41</v>
      </c>
      <c r="C19" s="8"/>
    </row>
    <row r="20" spans="2:3" ht="18" customHeight="1">
      <c r="B20" s="53"/>
      <c r="C20" s="9" t="s">
        <v>65</v>
      </c>
    </row>
    <row r="21" spans="2:3" ht="18" customHeight="1">
      <c r="B21" s="52" t="s">
        <v>42</v>
      </c>
      <c r="C21" s="8" t="s">
        <v>57</v>
      </c>
    </row>
    <row r="22" spans="2:3" ht="18" customHeight="1">
      <c r="B22" s="53"/>
      <c r="C22" s="9"/>
    </row>
    <row r="23" spans="2:3" ht="18" customHeight="1">
      <c r="B23" s="52" t="s">
        <v>43</v>
      </c>
      <c r="C23" s="8" t="s">
        <v>58</v>
      </c>
    </row>
    <row r="24" spans="2:3" ht="18" customHeight="1">
      <c r="B24" s="53"/>
      <c r="C24" s="9" t="s">
        <v>63</v>
      </c>
    </row>
    <row r="25" spans="2:3" ht="18" customHeight="1">
      <c r="B25" s="52" t="s">
        <v>44</v>
      </c>
      <c r="C25" s="8" t="s">
        <v>59</v>
      </c>
    </row>
    <row r="26" spans="2:3" ht="18" customHeight="1">
      <c r="B26" s="53"/>
      <c r="C26" s="9" t="s">
        <v>63</v>
      </c>
    </row>
    <row r="27" spans="2:3" ht="18" customHeight="1">
      <c r="B27" s="52" t="s">
        <v>45</v>
      </c>
      <c r="C27" s="41" t="s">
        <v>61</v>
      </c>
    </row>
    <row r="28" spans="2:3" ht="18" customHeight="1">
      <c r="B28" s="53"/>
      <c r="C28" s="42" t="s">
        <v>64</v>
      </c>
    </row>
    <row r="29" spans="2:3" ht="18" customHeight="1">
      <c r="B29" s="52" t="s">
        <v>46</v>
      </c>
      <c r="C29" s="8" t="s">
        <v>62</v>
      </c>
    </row>
    <row r="30" spans="2:3" ht="18" customHeight="1">
      <c r="B30" s="53"/>
      <c r="C30" s="9"/>
    </row>
    <row r="31" spans="2:3" ht="18" customHeight="1">
      <c r="B31" s="54" t="s">
        <v>47</v>
      </c>
      <c r="C31" s="8" t="s">
        <v>60</v>
      </c>
    </row>
    <row r="32" spans="2:3" ht="18" customHeight="1" thickBot="1">
      <c r="B32" s="55"/>
      <c r="C32" s="42" t="s">
        <v>63</v>
      </c>
    </row>
    <row r="33" ht="15.75" thickTop="1"/>
  </sheetData>
  <sheetProtection/>
  <mergeCells count="16">
    <mergeCell ref="B13:B14"/>
    <mergeCell ref="B15:B16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8" t="s">
        <v>22</v>
      </c>
      <c r="B1" s="58"/>
      <c r="C1" s="58"/>
      <c r="D1" s="58"/>
      <c r="E1" s="58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2017-04-27T01:53:31Z</cp:lastPrinted>
  <dcterms:created xsi:type="dcterms:W3CDTF">2013-08-24T15:42:38Z</dcterms:created>
  <dcterms:modified xsi:type="dcterms:W3CDTF">2017-05-18T01:19:07Z</dcterms:modified>
  <cp:category/>
  <cp:version/>
  <cp:contentType/>
  <cp:contentStatus/>
</cp:coreProperties>
</file>