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462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<sst xmlns="http://schemas.openxmlformats.org/spreadsheetml/2006/main" count="86" uniqueCount="71">
  <si>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</si>
  <si>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</si>
  <si>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</si>
  <si>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</si>
  <si>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</si>
  <si>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</si>
  <si>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</si>
  <si>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</si>
  <si>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</si>
  <si>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</si>
  <si>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</si>
  <si>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</si>
  <si>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</si>
  <si>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</si>
  <si>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</si>
  <si>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</si>
  <si>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</si>
  <si>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</si>
  <si>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</si>
  <si>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</si>
  <si>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</si>
  <si>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</si>
  <si>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</si>
  <si>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</si>
  <si>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</si>
  <si>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</si>
  <si>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</si>
  <si>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</si>
  <si>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</si>
  <si>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</si>
  <si>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</si>
  <si>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</si>
  <si>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</si>
  <si>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</si>
  <si>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</si>
  <si>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</si>
  <si>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</si>
  <si>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</si>
  <si>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</si>
  <si>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</si>
  <si>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</si>
  <si>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</si>
  <si>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</si>
  <si>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</si>
  <si>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</si>
  <si>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</si>
  <si>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</si>
  <si>
    <t>Tẩy xóa sổ cờ đỏ</t>
  </si>
  <si>
    <t>Sử dụng điện thoại</t>
  </si>
  <si>
    <t>Ko nộp SĐB/SCĐ</t>
  </si>
  <si>
    <t>Sổ cờ đỏ rơi bìa</t>
  </si>
  <si>
    <t>TUẦN THỨ: 22- TỪ: 12/01/2015 ĐẾN: 18/01/2015                             LỚPTRỰC: 10A07 - GVCN: Trần Ngọc Dũng</t>
  </si>
  <si>
    <t>TUẦN THỨ: 22- TỪ: 12/01/2015 ĐẾN: 18/01/2015                                           LỚPTRỰC: 10A07 - GVCN: Trần Ngọc Dũng</t>
  </si>
  <si>
    <t>Vắng 05P (Trinh, Thi, Cương…); Nghĩa đi học muộn; Thưởng 30 điểm cổ vũ hội thi nữ sinh duyên dáng.</t>
  </si>
  <si>
    <t>Vắng 07P (Thu, Huyền…); 04KP; Thảo đi học muộn; Duyên không đóng thùng; Yến nói tục; 01 giờ B Sử (Đặng Mạnh Cường sử dụng ĐTDĐ)</t>
  </si>
  <si>
    <t>Thưởng 30 điểm cổ vũ hội thi nữ sinh duyên dáng.</t>
  </si>
  <si>
    <t>Vắng 05P (Hoàng, Quốc Bảo…); Thưởng 30 điểm cổ vũ hội thi nữ sinh duyên dáng.</t>
  </si>
  <si>
    <t>Vắng 22P (Dương, Tâm, Hiếu, Đảo…); 03KP</t>
  </si>
  <si>
    <t>Vắng 03KP (Đạt); 01 giờ B Văn (Học sinh sử dụng điện thoại reo trong giờ học không trung thực nộp cho giáo viên)</t>
  </si>
  <si>
    <t>Vắng 02P (Linh, Yến); 05KP (Hoàng…); 01 giờ B (Đề nghị lớp và GVCN có hình thức kỉ luật Thịnh); Thưởng 30 điểm cổ vũ hội thi nữ sinh duyên dáng.</t>
  </si>
  <si>
    <t>Vắng 04P; 09 trốn tiết chào cờ; Vân chạy lộn xộn; Vân + Nguyệt không SH 15' (Thứ 7)</t>
  </si>
  <si>
    <t xml:space="preserve">Vắng 10P (Hằng, Ly, Hoàng Anh, Vân, Thanh Thảo, Huyền…. ; 02KP (Bích Hằng…); Vân xin về; 03 đi học muộn (Thảo, Huyền, Lý); 03 không mặc áo dài; </t>
  </si>
  <si>
    <t>01 giờ B TD (Lớp bỏ về quá nhiều).</t>
  </si>
  <si>
    <t>Vắng 02P (Minh Anh…); Thưởng 30 điểm cổ vũ hội thi nữ sinh duyên dáng.</t>
  </si>
  <si>
    <t>Vắng 08P (Xinh, Thiên, Lương, Hùng…); 02KP; 01 giờ B Toán (Học sinh chưa làm bài tập); Thưởng 30 điểm cổ vũ hội thi nữ sinh duyên dáng.</t>
  </si>
  <si>
    <t>Vắng 03P (Hân, Vinh..); Thưởng 15 điểm cổ vũ hội thi nữ sinh duyên dáng.</t>
  </si>
  <si>
    <t>Vắng 07P (Bảo, Phong, Chung, Quỳnh Trang…); 03KP.</t>
  </si>
  <si>
    <t>Vắng 16P (Lan, Phong, Quý, Đức, Trang, Yến, Bình, Vũ, Quỳnh, Hải, Biên, Lan, N Hà, Hồng Hà, Thắm…); 01KP; 02 xin về;</t>
  </si>
  <si>
    <t>Vắng 01P (Dung).</t>
  </si>
  <si>
    <t xml:space="preserve"> 01 giờ B Sử (Trần, Văn Bình, Phạm Hồng Hà đùa trong lớp); </t>
  </si>
  <si>
    <t>Vắng 09P (Quyên, T Hương, Chinh, Hùng, Vi, Hoa…); 03KP; Thưởng 20 điểm cổ vũ hội thi nữ sinh duyên dáng.</t>
  </si>
</sst>
</file>

<file path=xl/styles.xml><?xml version="1.0" encoding="utf-8"?>
<styleSheet xmlns="http://schemas.openxmlformats.org/spreadsheetml/2006/main">
  <numFmts count="4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24" xfId="57" applyFont="1" applyBorder="1" applyAlignment="1">
      <alignment horizontal="left" vertical="center"/>
      <protection/>
    </xf>
    <xf numFmtId="0" fontId="2" fillId="0" borderId="25" xfId="57" applyFont="1" applyBorder="1" applyAlignment="1">
      <alignment horizontal="left" vertical="center" wrapText="1"/>
      <protection/>
    </xf>
    <xf numFmtId="0" fontId="2" fillId="0" borderId="25" xfId="57" applyFont="1" applyBorder="1" applyAlignment="1">
      <alignment horizontal="left" vertical="center"/>
      <protection/>
    </xf>
    <xf numFmtId="0" fontId="2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 wrapText="1"/>
      <protection/>
    </xf>
    <xf numFmtId="0" fontId="3" fillId="0" borderId="28" xfId="57" applyFont="1" applyBorder="1" applyAlignment="1">
      <alignment horizontal="left" vertical="center"/>
      <protection/>
    </xf>
    <xf numFmtId="0" fontId="2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7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left" vertical="center"/>
      <protection/>
    </xf>
    <xf numFmtId="0" fontId="6" fillId="0" borderId="26" xfId="59" applyFont="1" applyBorder="1" applyAlignment="1">
      <alignment horizontal="left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left" vertical="center"/>
      <protection/>
    </xf>
    <xf numFmtId="0" fontId="12" fillId="0" borderId="26" xfId="57" applyFont="1" applyBorder="1" applyAlignment="1">
      <alignment horizontal="left" vertical="center"/>
      <protection/>
    </xf>
    <xf numFmtId="0" fontId="8" fillId="0" borderId="25" xfId="0" applyFont="1" applyBorder="1" applyAlignment="1">
      <alignment/>
    </xf>
    <xf numFmtId="0" fontId="6" fillId="0" borderId="35" xfId="59" applyFont="1" applyBorder="1" applyAlignment="1">
      <alignment horizontal="left" vertical="center"/>
      <protection/>
    </xf>
    <xf numFmtId="0" fontId="2" fillId="0" borderId="36" xfId="57" applyFont="1" applyBorder="1" applyAlignment="1">
      <alignment horizontal="center" vertical="center"/>
      <protection/>
    </xf>
    <xf numFmtId="0" fontId="13" fillId="0" borderId="28" xfId="0" applyFont="1" applyBorder="1" applyAlignment="1">
      <alignment vertical="center"/>
    </xf>
    <xf numFmtId="0" fontId="6" fillId="0" borderId="28" xfId="59" applyFont="1" applyBorder="1" applyAlignment="1">
      <alignment horizontal="left" vertical="center"/>
      <protection/>
    </xf>
    <xf numFmtId="0" fontId="3" fillId="0" borderId="37" xfId="57" applyFont="1" applyBorder="1" applyAlignment="1">
      <alignment horizontal="center" vertical="center"/>
      <protection/>
    </xf>
    <xf numFmtId="0" fontId="3" fillId="0" borderId="38" xfId="57" applyFont="1" applyBorder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3" fillId="0" borderId="39" xfId="57" applyFont="1" applyBorder="1" applyAlignment="1">
      <alignment wrapText="1"/>
      <protection/>
    </xf>
    <xf numFmtId="0" fontId="3" fillId="0" borderId="40" xfId="57" applyFont="1" applyBorder="1" applyAlignment="1">
      <alignment wrapText="1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4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35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2" sqref="T12"/>
    </sheetView>
  </sheetViews>
  <sheetFormatPr defaultColWidth="9.140625" defaultRowHeight="15"/>
  <cols>
    <col min="1" max="1" width="2.7109375" style="16" customWidth="1"/>
    <col min="2" max="2" width="20.57421875" style="16" customWidth="1"/>
    <col min="3" max="17" width="7.7109375" style="16" customWidth="1"/>
    <col min="18" max="16384" width="9.140625" style="16" customWidth="1"/>
  </cols>
  <sheetData>
    <row r="1" spans="2:18" ht="18.75">
      <c r="B1" s="49" t="s">
        <v>51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6"/>
    </row>
    <row r="2" spans="2:17" ht="18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ht="6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3.5" thickTop="1">
      <c r="B4" s="50" t="s">
        <v>1</v>
      </c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7" t="s">
        <v>37</v>
      </c>
      <c r="I4" s="47" t="s">
        <v>38</v>
      </c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47" t="s">
        <v>44</v>
      </c>
      <c r="P4" s="47" t="s">
        <v>45</v>
      </c>
      <c r="Q4" s="52" t="s">
        <v>46</v>
      </c>
    </row>
    <row r="5" spans="2:17" ht="13.5" thickBot="1">
      <c r="B5" s="51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3"/>
    </row>
    <row r="6" spans="2:17" ht="19.5" customHeight="1" thickTop="1">
      <c r="B6" s="17" t="s">
        <v>2</v>
      </c>
      <c r="C6" s="6">
        <v>-7</v>
      </c>
      <c r="D6" s="7">
        <v>-29</v>
      </c>
      <c r="E6" s="7">
        <v>-5</v>
      </c>
      <c r="F6" s="7">
        <v>-37</v>
      </c>
      <c r="G6" s="7">
        <v>-15</v>
      </c>
      <c r="H6" s="7">
        <v>-27</v>
      </c>
      <c r="I6" s="7">
        <v>-4</v>
      </c>
      <c r="J6" s="7">
        <v>-27</v>
      </c>
      <c r="K6" s="7">
        <v>-2</v>
      </c>
      <c r="L6" s="7">
        <v>-18</v>
      </c>
      <c r="M6" s="7">
        <v>-3</v>
      </c>
      <c r="N6" s="7">
        <v>-22</v>
      </c>
      <c r="O6" s="7">
        <v>-24</v>
      </c>
      <c r="P6" s="7">
        <v>-23</v>
      </c>
      <c r="Q6" s="9">
        <v>-1</v>
      </c>
    </row>
    <row r="7" spans="2:17" ht="19.5" customHeight="1">
      <c r="B7" s="18" t="s">
        <v>3</v>
      </c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"/>
    </row>
    <row r="8" spans="2:17" ht="19.5" customHeight="1">
      <c r="B8" s="19" t="s">
        <v>4</v>
      </c>
      <c r="C8" s="10"/>
      <c r="D8" s="8">
        <v>-2</v>
      </c>
      <c r="E8" s="8"/>
      <c r="F8" s="8"/>
      <c r="G8" s="8"/>
      <c r="H8" s="8"/>
      <c r="I8" s="8"/>
      <c r="J8" s="8">
        <v>-6</v>
      </c>
      <c r="K8" s="8"/>
      <c r="L8" s="8"/>
      <c r="M8" s="8"/>
      <c r="N8" s="8"/>
      <c r="O8" s="8"/>
      <c r="P8" s="8"/>
      <c r="Q8" s="11"/>
    </row>
    <row r="9" spans="2:17" ht="19.5" customHeight="1">
      <c r="B9" s="19" t="s">
        <v>5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"/>
    </row>
    <row r="10" spans="2:17" ht="19.5" customHeight="1">
      <c r="B10" s="19" t="s">
        <v>6</v>
      </c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</row>
    <row r="11" spans="2:17" ht="19.5" customHeight="1">
      <c r="B11" s="19" t="s">
        <v>7</v>
      </c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1"/>
    </row>
    <row r="12" spans="2:17" ht="19.5" customHeight="1">
      <c r="B12" s="18" t="s">
        <v>8</v>
      </c>
      <c r="C12" s="10"/>
      <c r="D12" s="8"/>
      <c r="E12" s="8"/>
      <c r="F12" s="8"/>
      <c r="G12" s="8"/>
      <c r="H12" s="8"/>
      <c r="I12" s="8">
        <v>-6</v>
      </c>
      <c r="J12" s="8"/>
      <c r="K12" s="8"/>
      <c r="L12" s="8"/>
      <c r="M12" s="8"/>
      <c r="N12" s="8"/>
      <c r="O12" s="8"/>
      <c r="P12" s="8"/>
      <c r="Q12" s="11"/>
    </row>
    <row r="13" spans="2:17" ht="19.5" customHeight="1">
      <c r="B13" s="18" t="s">
        <v>20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2:17" ht="19.5" customHeight="1">
      <c r="B14" s="40" t="s">
        <v>30</v>
      </c>
      <c r="C14" s="10"/>
      <c r="D14" s="8">
        <v>-10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1"/>
    </row>
    <row r="15" spans="2:17" ht="19.5" customHeight="1">
      <c r="B15" s="40" t="s">
        <v>31</v>
      </c>
      <c r="C15" s="10"/>
      <c r="D15" s="8"/>
      <c r="E15" s="8"/>
      <c r="F15" s="8"/>
      <c r="G15" s="8"/>
      <c r="H15" s="8"/>
      <c r="I15" s="8">
        <v>-45</v>
      </c>
      <c r="J15" s="8"/>
      <c r="K15" s="8"/>
      <c r="L15" s="8"/>
      <c r="M15" s="8"/>
      <c r="N15" s="8"/>
      <c r="O15" s="8"/>
      <c r="P15" s="8"/>
      <c r="Q15" s="11"/>
    </row>
    <row r="16" spans="2:17" ht="19.5" customHeight="1">
      <c r="B16" s="40" t="s">
        <v>48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/>
    </row>
    <row r="17" spans="2:17" ht="19.5" customHeight="1">
      <c r="B17" s="40" t="s">
        <v>49</v>
      </c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</row>
    <row r="18" spans="2:17" ht="19.5" customHeight="1">
      <c r="B18" s="42" t="s">
        <v>47</v>
      </c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</row>
    <row r="19" spans="2:17" ht="19.5" customHeight="1" thickBot="1">
      <c r="B19" s="41" t="s">
        <v>50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2:17" ht="19.5" customHeight="1" thickBot="1" thickTop="1">
      <c r="B20" s="21" t="s">
        <v>21</v>
      </c>
      <c r="C20" s="1">
        <f>100+SUM(C6:C19)</f>
        <v>93</v>
      </c>
      <c r="D20" s="1">
        <f aca="true" t="shared" si="0" ref="D20:Q20">100+SUM(D6:D19)</f>
        <v>59</v>
      </c>
      <c r="E20" s="1">
        <f t="shared" si="0"/>
        <v>95</v>
      </c>
      <c r="F20" s="1">
        <f t="shared" si="0"/>
        <v>63</v>
      </c>
      <c r="G20" s="1">
        <f t="shared" si="0"/>
        <v>85</v>
      </c>
      <c r="H20" s="1">
        <f t="shared" si="0"/>
        <v>73</v>
      </c>
      <c r="I20" s="1">
        <f t="shared" si="0"/>
        <v>45</v>
      </c>
      <c r="J20" s="1">
        <f t="shared" si="0"/>
        <v>67</v>
      </c>
      <c r="K20" s="1">
        <f t="shared" si="0"/>
        <v>98</v>
      </c>
      <c r="L20" s="1">
        <f t="shared" si="0"/>
        <v>82</v>
      </c>
      <c r="M20" s="1">
        <f t="shared" si="0"/>
        <v>97</v>
      </c>
      <c r="N20" s="1">
        <f t="shared" si="0"/>
        <v>78</v>
      </c>
      <c r="O20" s="1">
        <f t="shared" si="0"/>
        <v>76</v>
      </c>
      <c r="P20" s="1">
        <f t="shared" si="0"/>
        <v>77</v>
      </c>
      <c r="Q20" s="5">
        <f t="shared" si="0"/>
        <v>99</v>
      </c>
    </row>
    <row r="21" spans="2:17" ht="19.5" customHeight="1" thickTop="1">
      <c r="B21" s="17" t="s">
        <v>9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/>
    </row>
    <row r="22" spans="2:17" ht="19.5" customHeight="1">
      <c r="B22" s="19" t="s">
        <v>10</v>
      </c>
      <c r="C22" s="10"/>
      <c r="D22" s="8">
        <v>-5</v>
      </c>
      <c r="E22" s="8"/>
      <c r="F22" s="8"/>
      <c r="G22" s="8">
        <v>-5</v>
      </c>
      <c r="H22" s="8">
        <v>-5</v>
      </c>
      <c r="I22" s="8"/>
      <c r="J22" s="8">
        <v>-5</v>
      </c>
      <c r="K22" s="8"/>
      <c r="L22" s="8">
        <v>-5</v>
      </c>
      <c r="M22" s="8"/>
      <c r="N22" s="8"/>
      <c r="O22" s="8"/>
      <c r="P22" s="8">
        <v>-5</v>
      </c>
      <c r="Q22" s="11"/>
    </row>
    <row r="23" spans="2:17" ht="19.5" customHeight="1">
      <c r="B23" s="19" t="s">
        <v>11</v>
      </c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1"/>
    </row>
    <row r="24" spans="2:17" ht="19.5" customHeight="1" thickBot="1">
      <c r="B24" s="20" t="s">
        <v>12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7" ht="19.5" customHeight="1" thickBot="1" thickTop="1">
      <c r="B25" s="21" t="s">
        <v>22</v>
      </c>
      <c r="C25" s="1">
        <f>100+SUM(C21:C24)</f>
        <v>100</v>
      </c>
      <c r="D25" s="1">
        <f aca="true" t="shared" si="1" ref="D25:Q25">100+SUM(D21:D24)</f>
        <v>95</v>
      </c>
      <c r="E25" s="1">
        <f t="shared" si="1"/>
        <v>100</v>
      </c>
      <c r="F25" s="1">
        <f t="shared" si="1"/>
        <v>100</v>
      </c>
      <c r="G25" s="1">
        <f t="shared" si="1"/>
        <v>95</v>
      </c>
      <c r="H25" s="1">
        <f t="shared" si="1"/>
        <v>95</v>
      </c>
      <c r="I25" s="1">
        <f t="shared" si="1"/>
        <v>100</v>
      </c>
      <c r="J25" s="1">
        <f t="shared" si="1"/>
        <v>95</v>
      </c>
      <c r="K25" s="1">
        <f t="shared" si="1"/>
        <v>100</v>
      </c>
      <c r="L25" s="1">
        <f t="shared" si="1"/>
        <v>95</v>
      </c>
      <c r="M25" s="1">
        <f t="shared" si="1"/>
        <v>100</v>
      </c>
      <c r="N25" s="1">
        <f t="shared" si="1"/>
        <v>100</v>
      </c>
      <c r="O25" s="1">
        <f t="shared" si="1"/>
        <v>100</v>
      </c>
      <c r="P25" s="1">
        <f t="shared" si="1"/>
        <v>95</v>
      </c>
      <c r="Q25" s="5">
        <f t="shared" si="1"/>
        <v>100</v>
      </c>
    </row>
    <row r="26" spans="2:17" ht="19.5" customHeight="1" thickBot="1" thickTop="1">
      <c r="B26" s="22" t="s">
        <v>13</v>
      </c>
      <c r="C26" s="2">
        <v>30</v>
      </c>
      <c r="D26" s="3">
        <v>30</v>
      </c>
      <c r="E26" s="3">
        <v>30</v>
      </c>
      <c r="F26" s="3"/>
      <c r="G26" s="3"/>
      <c r="H26" s="3">
        <v>30</v>
      </c>
      <c r="I26" s="3"/>
      <c r="J26" s="3"/>
      <c r="K26" s="3">
        <v>30</v>
      </c>
      <c r="L26" s="3">
        <v>30</v>
      </c>
      <c r="M26" s="3">
        <v>15</v>
      </c>
      <c r="N26" s="3"/>
      <c r="O26" s="3">
        <v>20</v>
      </c>
      <c r="P26" s="3"/>
      <c r="Q26" s="4"/>
    </row>
    <row r="27" spans="2:17" ht="19.5" customHeight="1" thickBot="1" thickTop="1">
      <c r="B27" s="21" t="s">
        <v>23</v>
      </c>
      <c r="C27" s="1">
        <f>SUM(C20,C25,C26)</f>
        <v>223</v>
      </c>
      <c r="D27" s="1">
        <f>SUM(D20,D25,D26)</f>
        <v>184</v>
      </c>
      <c r="E27" s="1">
        <f aca="true" t="shared" si="2" ref="E27:Q27">SUM(E20,E25,E26)</f>
        <v>225</v>
      </c>
      <c r="F27" s="1">
        <f t="shared" si="2"/>
        <v>163</v>
      </c>
      <c r="G27" s="1">
        <f t="shared" si="2"/>
        <v>180</v>
      </c>
      <c r="H27" s="1">
        <f t="shared" si="2"/>
        <v>198</v>
      </c>
      <c r="I27" s="1">
        <f t="shared" si="2"/>
        <v>145</v>
      </c>
      <c r="J27" s="1">
        <f t="shared" si="2"/>
        <v>162</v>
      </c>
      <c r="K27" s="1">
        <f t="shared" si="2"/>
        <v>228</v>
      </c>
      <c r="L27" s="1">
        <f t="shared" si="2"/>
        <v>207</v>
      </c>
      <c r="M27" s="1">
        <f t="shared" si="2"/>
        <v>212</v>
      </c>
      <c r="N27" s="1">
        <f t="shared" si="2"/>
        <v>178</v>
      </c>
      <c r="O27" s="1">
        <f t="shared" si="2"/>
        <v>196</v>
      </c>
      <c r="P27" s="1">
        <f t="shared" si="2"/>
        <v>172</v>
      </c>
      <c r="Q27" s="5">
        <f t="shared" si="2"/>
        <v>199</v>
      </c>
    </row>
    <row r="28" spans="2:17" ht="19.5" customHeight="1" thickBot="1" thickTop="1">
      <c r="B28" s="23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</row>
    <row r="29" spans="2:17" ht="19.5" customHeight="1" thickTop="1">
      <c r="B29" s="24" t="s">
        <v>14</v>
      </c>
      <c r="C29" s="39">
        <f>RANK(C27,$C$27:$Q$27)</f>
        <v>3</v>
      </c>
      <c r="D29" s="39">
        <f aca="true" t="shared" si="3" ref="D29:Q29">RANK(D27,$C$27:$Q$27)</f>
        <v>9</v>
      </c>
      <c r="E29" s="39">
        <f t="shared" si="3"/>
        <v>2</v>
      </c>
      <c r="F29" s="39">
        <f t="shared" si="3"/>
        <v>13</v>
      </c>
      <c r="G29" s="39">
        <f t="shared" si="3"/>
        <v>10</v>
      </c>
      <c r="H29" s="39">
        <f t="shared" si="3"/>
        <v>7</v>
      </c>
      <c r="I29" s="39">
        <f t="shared" si="3"/>
        <v>15</v>
      </c>
      <c r="J29" s="39">
        <f t="shared" si="3"/>
        <v>14</v>
      </c>
      <c r="K29" s="39">
        <f t="shared" si="3"/>
        <v>1</v>
      </c>
      <c r="L29" s="39">
        <f t="shared" si="3"/>
        <v>5</v>
      </c>
      <c r="M29" s="39">
        <f t="shared" si="3"/>
        <v>4</v>
      </c>
      <c r="N29" s="39">
        <f t="shared" si="3"/>
        <v>11</v>
      </c>
      <c r="O29" s="39">
        <f t="shared" si="3"/>
        <v>8</v>
      </c>
      <c r="P29" s="39">
        <f t="shared" si="3"/>
        <v>12</v>
      </c>
      <c r="Q29" s="44">
        <f t="shared" si="3"/>
        <v>6</v>
      </c>
    </row>
    <row r="30" spans="2:17" ht="19.5" customHeight="1" thickBot="1">
      <c r="B30" s="25" t="s">
        <v>15</v>
      </c>
      <c r="C30" s="37" t="str">
        <f>HLOOKUP(C27,'Bảng qui định xếp loại'!$A$3:$E$4,2,1)</f>
        <v>Tốt</v>
      </c>
      <c r="D30" s="37" t="str">
        <f>HLOOKUP(D27,'Bảng qui định xếp loại'!$A$3:$E$4,2,1)</f>
        <v>Yếu</v>
      </c>
      <c r="E30" s="37" t="str">
        <f>HLOOKUP(E27,'Bảng qui định xếp loại'!$A$3:$E$4,2,1)</f>
        <v>Tốt</v>
      </c>
      <c r="F30" s="37" t="str">
        <f>HLOOKUP(F27,'Bảng qui định xếp loại'!$A$3:$E$4,2,1)</f>
        <v>Yếu</v>
      </c>
      <c r="G30" s="37" t="str">
        <f>HLOOKUP(G27,'Bảng qui định xếp loại'!$A$3:$E$4,2,1)</f>
        <v>Yếu</v>
      </c>
      <c r="H30" s="37" t="str">
        <f>HLOOKUP(H27,'Bảng qui định xếp loại'!$A$3:$E$4,2,1)</f>
        <v>Tốt</v>
      </c>
      <c r="I30" s="37" t="str">
        <f>HLOOKUP(I27,'Bảng qui định xếp loại'!$A$3:$E$4,2,1)</f>
        <v>Yếu</v>
      </c>
      <c r="J30" s="37" t="str">
        <f>HLOOKUP(J27,'Bảng qui định xếp loại'!$A$3:$E$4,2,1)</f>
        <v>Yếu</v>
      </c>
      <c r="K30" s="37" t="str">
        <f>HLOOKUP(K27,'Bảng qui định xếp loại'!$A$3:$E$4,2,1)</f>
        <v>Tốt</v>
      </c>
      <c r="L30" s="37" t="str">
        <f>HLOOKUP(L27,'Bảng qui định xếp loại'!$A$3:$E$4,2,1)</f>
        <v>Tốt</v>
      </c>
      <c r="M30" s="37" t="str">
        <f>HLOOKUP(M27,'Bảng qui định xếp loại'!$A$3:$E$4,2,1)</f>
        <v>Tốt</v>
      </c>
      <c r="N30" s="37" t="str">
        <f>HLOOKUP(N27,'Bảng qui định xếp loại'!$A$3:$E$4,2,1)</f>
        <v>Yếu</v>
      </c>
      <c r="O30" s="37" t="str">
        <f>HLOOKUP(O27,'Bảng qui định xếp loại'!$A$3:$E$4,2,1)</f>
        <v>Tốt</v>
      </c>
      <c r="P30" s="37" t="str">
        <f>HLOOKUP(P27,'Bảng qui định xếp loại'!$A$3:$E$4,2,1)</f>
        <v>Yếu</v>
      </c>
      <c r="Q30" s="38" t="str">
        <f>HLOOKUP(Q27,'Bảng qui định xếp loại'!$A$3:$E$4,2,1)</f>
        <v>Tốt</v>
      </c>
    </row>
    <row r="31" spans="2:17" ht="13.5" thickTop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/>
  <mergeCells count="18">
    <mergeCell ref="B1:Q1"/>
    <mergeCell ref="J4:J5"/>
    <mergeCell ref="G4:G5"/>
    <mergeCell ref="H4:H5"/>
    <mergeCell ref="B4:B5"/>
    <mergeCell ref="C4:C5"/>
    <mergeCell ref="D4:D5"/>
    <mergeCell ref="E4:E5"/>
    <mergeCell ref="Q4:Q5"/>
    <mergeCell ref="B2:Q2"/>
    <mergeCell ref="P4:P5"/>
    <mergeCell ref="F4:F5"/>
    <mergeCell ref="I4:I5"/>
    <mergeCell ref="K4:K5"/>
    <mergeCell ref="L4:L5"/>
    <mergeCell ref="M4:M5"/>
    <mergeCell ref="N4:N5"/>
    <mergeCell ref="O4:O5"/>
  </mergeCells>
  <conditionalFormatting sqref="C29:Q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zoomScale="115" zoomScaleNormal="115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9" sqref="C29"/>
    </sheetView>
  </sheetViews>
  <sheetFormatPr defaultColWidth="9.140625" defaultRowHeight="15"/>
  <cols>
    <col min="1" max="1" width="2.57421875" style="30" customWidth="1"/>
    <col min="2" max="2" width="7.421875" style="30" customWidth="1"/>
    <col min="3" max="3" width="129.57421875" style="30" customWidth="1"/>
    <col min="4" max="16384" width="9.140625" style="30" customWidth="1"/>
  </cols>
  <sheetData>
    <row r="1" spans="2:17" ht="18.75">
      <c r="B1" s="49" t="s">
        <v>52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3" ht="18.75">
      <c r="B2" s="59" t="s">
        <v>17</v>
      </c>
      <c r="C2" s="60"/>
    </row>
    <row r="3" spans="2:3" ht="4.5" customHeight="1" thickBot="1">
      <c r="B3" s="29"/>
      <c r="C3" s="29"/>
    </row>
    <row r="4" spans="2:3" ht="16.5" customHeight="1" thickBot="1" thickTop="1">
      <c r="B4" s="31" t="s">
        <v>18</v>
      </c>
      <c r="C4" s="32" t="s">
        <v>19</v>
      </c>
    </row>
    <row r="5" spans="2:3" ht="16.5" customHeight="1" thickTop="1">
      <c r="B5" s="55" t="s">
        <v>32</v>
      </c>
      <c r="C5" s="33" t="s">
        <v>53</v>
      </c>
    </row>
    <row r="6" spans="2:3" ht="16.5" customHeight="1">
      <c r="B6" s="56"/>
      <c r="C6" s="35"/>
    </row>
    <row r="7" spans="2:3" ht="16.5" customHeight="1">
      <c r="B7" s="55" t="s">
        <v>33</v>
      </c>
      <c r="C7" s="45" t="s">
        <v>54</v>
      </c>
    </row>
    <row r="8" spans="2:3" ht="16.5" customHeight="1">
      <c r="B8" s="56"/>
      <c r="C8" s="35" t="s">
        <v>55</v>
      </c>
    </row>
    <row r="9" spans="2:3" ht="16.5" customHeight="1">
      <c r="B9" s="55" t="s">
        <v>34</v>
      </c>
      <c r="C9" s="46" t="s">
        <v>56</v>
      </c>
    </row>
    <row r="10" spans="2:3" ht="16.5" customHeight="1">
      <c r="B10" s="56"/>
      <c r="C10" s="35"/>
    </row>
    <row r="11" spans="2:3" ht="16.5" customHeight="1">
      <c r="B11" s="55" t="s">
        <v>35</v>
      </c>
      <c r="C11" s="34" t="s">
        <v>57</v>
      </c>
    </row>
    <row r="12" spans="2:3" ht="16.5" customHeight="1">
      <c r="B12" s="56"/>
      <c r="C12" s="35"/>
    </row>
    <row r="13" spans="2:3" ht="16.5" customHeight="1">
      <c r="B13" s="55" t="s">
        <v>36</v>
      </c>
      <c r="C13" s="34" t="s">
        <v>58</v>
      </c>
    </row>
    <row r="14" spans="2:3" ht="16.5" customHeight="1">
      <c r="B14" s="56"/>
      <c r="C14" s="35"/>
    </row>
    <row r="15" spans="2:3" ht="16.5" customHeight="1">
      <c r="B15" s="55" t="s">
        <v>37</v>
      </c>
      <c r="C15" s="34" t="s">
        <v>59</v>
      </c>
    </row>
    <row r="16" spans="2:3" ht="16.5" customHeight="1">
      <c r="B16" s="56"/>
      <c r="C16" s="35"/>
    </row>
    <row r="17" spans="2:3" ht="16.5" customHeight="1">
      <c r="B17" s="55" t="s">
        <v>38</v>
      </c>
      <c r="C17" s="34" t="s">
        <v>60</v>
      </c>
    </row>
    <row r="18" spans="2:3" ht="16.5" customHeight="1">
      <c r="B18" s="56"/>
      <c r="C18" s="35"/>
    </row>
    <row r="19" spans="2:3" ht="16.5" customHeight="1">
      <c r="B19" s="55" t="s">
        <v>39</v>
      </c>
      <c r="C19" s="34" t="s">
        <v>61</v>
      </c>
    </row>
    <row r="20" spans="2:3" ht="16.5" customHeight="1">
      <c r="B20" s="56"/>
      <c r="C20" s="35" t="s">
        <v>62</v>
      </c>
    </row>
    <row r="21" spans="2:3" ht="16.5" customHeight="1">
      <c r="B21" s="55" t="s">
        <v>40</v>
      </c>
      <c r="C21" s="34" t="s">
        <v>63</v>
      </c>
    </row>
    <row r="22" spans="2:3" ht="16.5" customHeight="1">
      <c r="B22" s="56"/>
      <c r="C22" s="35"/>
    </row>
    <row r="23" spans="2:3" ht="16.5" customHeight="1">
      <c r="B23" s="55" t="s">
        <v>41</v>
      </c>
      <c r="C23" s="34" t="s">
        <v>64</v>
      </c>
    </row>
    <row r="24" spans="2:3" ht="16.5" customHeight="1">
      <c r="B24" s="56"/>
      <c r="C24" s="35"/>
    </row>
    <row r="25" spans="2:3" ht="16.5" customHeight="1">
      <c r="B25" s="55" t="s">
        <v>42</v>
      </c>
      <c r="C25" s="34" t="s">
        <v>65</v>
      </c>
    </row>
    <row r="26" spans="2:3" ht="16.5" customHeight="1">
      <c r="B26" s="56"/>
      <c r="C26" s="35"/>
    </row>
    <row r="27" spans="2:3" ht="16.5" customHeight="1">
      <c r="B27" s="55" t="s">
        <v>43</v>
      </c>
      <c r="C27" s="34" t="s">
        <v>66</v>
      </c>
    </row>
    <row r="28" spans="2:3" ht="16.5" customHeight="1">
      <c r="B28" s="56"/>
      <c r="C28" s="35"/>
    </row>
    <row r="29" spans="2:3" ht="16.5" customHeight="1">
      <c r="B29" s="55" t="s">
        <v>44</v>
      </c>
      <c r="C29" s="34" t="s">
        <v>70</v>
      </c>
    </row>
    <row r="30" spans="2:3" ht="16.5" customHeight="1">
      <c r="B30" s="56"/>
      <c r="C30" s="35"/>
    </row>
    <row r="31" spans="2:3" ht="16.5" customHeight="1">
      <c r="B31" s="55" t="s">
        <v>45</v>
      </c>
      <c r="C31" s="34" t="s">
        <v>67</v>
      </c>
    </row>
    <row r="32" spans="2:3" ht="16.5" customHeight="1">
      <c r="B32" s="56"/>
      <c r="C32" s="35" t="s">
        <v>69</v>
      </c>
    </row>
    <row r="33" spans="2:3" ht="16.5" customHeight="1">
      <c r="B33" s="57" t="s">
        <v>46</v>
      </c>
      <c r="C33" s="34" t="s">
        <v>68</v>
      </c>
    </row>
    <row r="34" spans="2:3" ht="16.5" customHeight="1" thickBot="1">
      <c r="B34" s="58"/>
      <c r="C34" s="43"/>
    </row>
    <row r="35" ht="15.75" thickTop="1"/>
  </sheetData>
  <sheetProtection/>
  <mergeCells count="17">
    <mergeCell ref="B15:B16"/>
    <mergeCell ref="B17:B18"/>
    <mergeCell ref="B2:C2"/>
    <mergeCell ref="B5:B6"/>
    <mergeCell ref="B7:B8"/>
    <mergeCell ref="B9:B10"/>
    <mergeCell ref="B11:B12"/>
    <mergeCell ref="B13:B14"/>
    <mergeCell ref="B1:Q1"/>
    <mergeCell ref="B29:B30"/>
    <mergeCell ref="B31:B32"/>
    <mergeCell ref="B33:B34"/>
    <mergeCell ref="B19:B20"/>
    <mergeCell ref="B21:B22"/>
    <mergeCell ref="B23:B24"/>
    <mergeCell ref="B25:B26"/>
    <mergeCell ref="B27:B28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61" t="s">
        <v>24</v>
      </c>
      <c r="B1" s="61"/>
      <c r="C1" s="61"/>
      <c r="D1" s="61"/>
      <c r="E1" s="61"/>
    </row>
    <row r="2" spans="1:5" ht="18">
      <c r="A2" s="26"/>
      <c r="B2" s="26"/>
      <c r="C2" s="26"/>
      <c r="D2" s="26"/>
      <c r="E2" s="26"/>
    </row>
    <row r="3" spans="1:5" ht="15">
      <c r="A3" s="27" t="s">
        <v>25</v>
      </c>
      <c r="B3" s="28">
        <v>0</v>
      </c>
      <c r="C3" s="28">
        <v>185</v>
      </c>
      <c r="D3" s="28">
        <v>190</v>
      </c>
      <c r="E3" s="28">
        <v>195</v>
      </c>
    </row>
    <row r="4" spans="1:5" ht="15">
      <c r="A4" s="27" t="s">
        <v>26</v>
      </c>
      <c r="B4" s="28" t="s">
        <v>27</v>
      </c>
      <c r="C4" s="28" t="s">
        <v>29</v>
      </c>
      <c r="D4" s="28" t="s">
        <v>28</v>
      </c>
      <c r="E4" s="28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2015-01-22T03:40:38Z</cp:lastPrinted>
  <dcterms:created xsi:type="dcterms:W3CDTF">2013-08-24T15:42:38Z</dcterms:created>
  <dcterms:modified xsi:type="dcterms:W3CDTF">2015-01-22T03:52:40Z</dcterms:modified>
  <cp:category/>
  <cp:version/>
  <cp:contentType/>
  <cp:contentStatus/>
</cp:coreProperties>
</file>