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95" windowHeight="4620" activeTab="1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<sst xmlns="http://schemas.openxmlformats.org/spreadsheetml/2006/main" count="85" uniqueCount="70">
  <si>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</si>
  <si>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</si>
  <si>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</si>
  <si>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</si>
  <si>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</si>
  <si>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</si>
  <si>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</si>
  <si>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</si>
  <si>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</si>
  <si>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</si>
  <si>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</si>
  <si>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</si>
  <si>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</si>
  <si>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</si>
  <si>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</si>
  <si>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</si>
  <si>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</si>
  <si>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</si>
  <si>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</si>
  <si>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</si>
  <si>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</si>
  <si>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</si>
  <si>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</si>
  <si>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</si>
  <si>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</si>
  <si>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</si>
  <si>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</si>
  <si>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</si>
  <si>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</si>
  <si>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</si>
  <si>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</si>
  <si>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</si>
  <si>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</si>
  <si>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</si>
  <si>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</si>
  <si>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</si>
  <si>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</si>
  <si>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</si>
  <si>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</si>
  <si>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</si>
  <si>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</si>
  <si>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</si>
  <si>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</si>
  <si>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</si>
  <si>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</si>
  <si>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</si>
  <si>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10A15</t>
  </si>
  <si>
    <t>Tẩy xóa sổ cờ đỏ</t>
  </si>
  <si>
    <t>Sử dụng điện thoại</t>
  </si>
  <si>
    <t>Ko nộp SĐB/SCĐ</t>
  </si>
  <si>
    <t>Sổ cờ đỏ rơi bìa</t>
  </si>
  <si>
    <t>TUẦN THỨ: 24- TỪ: 26/01/2015 ĐẾN: 01/02/2015                             LỚPTRỰC: 10A09 - GVCN: Nguyễn Thị Tăng</t>
  </si>
  <si>
    <t>TUẦN THỨ: 24- TỪ: 26/01/2015 ĐẾN: 01/02/2015                                            LỚPTRỰC: 10A09 - GVCN: Nguyễn Thị Tăng</t>
  </si>
  <si>
    <t>Thảo đi học muộn; Phương đi lộn xộn trong lớp;</t>
  </si>
  <si>
    <t>Vắng 01P (Tường); 04KP (Sỹ Thắng, Tường vắng 03 buổi thứ 5, 6, 7); 02 tiết Lý + 01 tiết Sử chưa kí SĐB; 01 giờ B Hóa (Không học bài cũ).</t>
  </si>
  <si>
    <t>Vắng 02P (Lài…); 01KP (Nhi); Thứ 6: TRực nhật muộn;</t>
  </si>
  <si>
    <t>Vắng 06P (Vinh, Tâm…)</t>
  </si>
  <si>
    <t>Vắng 06P (Tường, Trần Mai…); 03KP; 01 giờ B Anh; 02 tiết QP + 01 tiết TD không thể hiện trong SĐB.</t>
  </si>
  <si>
    <t xml:space="preserve">Vắng 02P; Sỹ đi học muộn; SH 15' ồn (Thứ 5); 01 giờ B Toán (Quyên 0đ, Trần Hằng 0đ, Huyền 0đ, nhiều em không làm bài tập); </t>
  </si>
  <si>
    <t xml:space="preserve">Vắng 03KP; </t>
  </si>
  <si>
    <t xml:space="preserve">Vắng 02P (Bích Hằng, Long); 04KP (Ly, Vân, Ly…); Thảo không đồng phục; </t>
  </si>
  <si>
    <t>Vắng 10P (Diệu, Ly, Tâm, Sáu…); Hán Nhung không đồng phục; Thưởng 30 điểm quét sân;</t>
  </si>
  <si>
    <t>Vắng 11P (Thứ 2: Lương, Hùng, Thứ 3: Vân, Trang, Thứ 5: Nga, Hùng, Thứ 6: Trần Vi, Văn Quỳnh, Thứ 7: Thiên, Lê Hà Trang, Hùng)</t>
  </si>
  <si>
    <t>Chưa nộp SĐB.</t>
  </si>
  <si>
    <t>Vắng 02P (Phượng, Chung); 05KP (Phong...); 03 bạn ra ngoài không lý do (Thứ 6); Vệ sinh bẩn (Thư 7)</t>
  </si>
  <si>
    <t>Vắng 02P (cường, Linh)</t>
  </si>
  <si>
    <t>Vắng 03P (Phương, Hà, Hoa); 04KP (Đức, Hương, Hà…); Vân xin về; Tiết Toán chưa kí SDB (Thứ 6); 01 giờ B Toán (Đức 0đ, Bách 1đ, Nhật 1đ, Giang 1đ, Sang 1đ)</t>
  </si>
  <si>
    <t xml:space="preserve">Vắng 06P (Hiền, Vũ, Thúy, Trang, Thắm, Quỳnh); Long đi dép lê; Vệ sinh bẩn (thứ 4); 01 giờ B Sinh (Vệ sinh bẩn, học bài cũ chưa tốt); 01 giờ B Sử (Bài cũ yếu); </t>
  </si>
  <si>
    <t xml:space="preserve">01 giờ B Lý (Hải 1đ, Biên 1đ, Hùng 1đ, không học bài cũ, quá lười); 01 giờ C Toán (4 em không làm bài tập, B4 ngoài nói chuyện); </t>
  </si>
  <si>
    <t xml:space="preserve">Vắng 09P (Hà, V Anh, Thảo Nguyên, Phượng,…);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</si>
</sst>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24" xfId="57" applyFont="1" applyBorder="1" applyAlignment="1">
      <alignment horizontal="left" vertical="center"/>
      <protection/>
    </xf>
    <xf numFmtId="0" fontId="2" fillId="0" borderId="25" xfId="57" applyFont="1" applyBorder="1" applyAlignment="1">
      <alignment horizontal="left" vertical="center" wrapText="1"/>
      <protection/>
    </xf>
    <xf numFmtId="0" fontId="2" fillId="0" borderId="25" xfId="57" applyFont="1" applyBorder="1" applyAlignment="1">
      <alignment horizontal="left" vertical="center"/>
      <protection/>
    </xf>
    <xf numFmtId="0" fontId="2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 wrapText="1"/>
      <protection/>
    </xf>
    <xf numFmtId="0" fontId="3" fillId="0" borderId="28" xfId="57" applyFont="1" applyBorder="1" applyAlignment="1">
      <alignment horizontal="left" vertical="center"/>
      <protection/>
    </xf>
    <xf numFmtId="0" fontId="2" fillId="0" borderId="28" xfId="57" applyFont="1" applyBorder="1" applyAlignment="1">
      <alignment horizontal="left" vertical="center"/>
      <protection/>
    </xf>
    <xf numFmtId="0" fontId="3" fillId="0" borderId="29" xfId="57" applyFont="1" applyBorder="1" applyAlignment="1">
      <alignment horizontal="left" vertical="center"/>
      <protection/>
    </xf>
    <xf numFmtId="0" fontId="3" fillId="0" borderId="30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17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27" xfId="59" applyFont="1" applyBorder="1" applyAlignment="1">
      <alignment horizontal="center" vertical="center"/>
      <protection/>
    </xf>
    <xf numFmtId="0" fontId="5" fillId="0" borderId="31" xfId="59" applyFont="1" applyBorder="1" applyAlignment="1">
      <alignment horizontal="center" vertical="center"/>
      <protection/>
    </xf>
    <xf numFmtId="0" fontId="6" fillId="0" borderId="29" xfId="59" applyFont="1" applyBorder="1" applyAlignment="1">
      <alignment horizontal="left" vertical="center"/>
      <protection/>
    </xf>
    <xf numFmtId="0" fontId="6" fillId="0" borderId="26" xfId="59" applyFont="1" applyBorder="1" applyAlignment="1">
      <alignment horizontal="left" vertical="center"/>
      <protection/>
    </xf>
    <xf numFmtId="0" fontId="6" fillId="0" borderId="2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0" fillId="0" borderId="33" xfId="57" applyFont="1" applyBorder="1" applyAlignment="1">
      <alignment horizontal="center" vertical="center"/>
      <protection/>
    </xf>
    <xf numFmtId="0" fontId="2" fillId="0" borderId="3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left" vertical="center"/>
      <protection/>
    </xf>
    <xf numFmtId="0" fontId="12" fillId="0" borderId="26" xfId="57" applyFont="1" applyBorder="1" applyAlignment="1">
      <alignment horizontal="left" vertical="center"/>
      <protection/>
    </xf>
    <xf numFmtId="0" fontId="8" fillId="0" borderId="25" xfId="0" applyFont="1" applyBorder="1" applyAlignment="1">
      <alignment/>
    </xf>
    <xf numFmtId="0" fontId="6" fillId="0" borderId="35" xfId="59" applyFont="1" applyBorder="1" applyAlignment="1">
      <alignment horizontal="left" vertical="center"/>
      <protection/>
    </xf>
    <xf numFmtId="0" fontId="2" fillId="0" borderId="36" xfId="57" applyFont="1" applyBorder="1" applyAlignment="1">
      <alignment horizontal="center" vertical="center"/>
      <protection/>
    </xf>
    <xf numFmtId="0" fontId="13" fillId="0" borderId="28" xfId="0" applyFont="1" applyBorder="1" applyAlignment="1">
      <alignment vertical="center"/>
    </xf>
    <xf numFmtId="0" fontId="6" fillId="0" borderId="28" xfId="59" applyFont="1" applyBorder="1" applyAlignment="1">
      <alignment horizontal="left" vertical="center"/>
      <protection/>
    </xf>
    <xf numFmtId="0" fontId="3" fillId="0" borderId="37" xfId="57" applyFont="1" applyBorder="1" applyAlignment="1">
      <alignment horizontal="center" vertical="center"/>
      <protection/>
    </xf>
    <xf numFmtId="0" fontId="3" fillId="0" borderId="38" xfId="57" applyFont="1" applyBorder="1" applyAlignment="1">
      <alignment horizontal="center" vertical="center"/>
      <protection/>
    </xf>
    <xf numFmtId="0" fontId="7" fillId="0" borderId="0" xfId="59" applyFont="1" applyAlignment="1">
      <alignment horizontal="left" vertical="center"/>
      <protection/>
    </xf>
    <xf numFmtId="0" fontId="3" fillId="0" borderId="39" xfId="57" applyFont="1" applyBorder="1" applyAlignment="1">
      <alignment wrapText="1"/>
      <protection/>
    </xf>
    <xf numFmtId="0" fontId="3" fillId="0" borderId="40" xfId="57" applyFont="1" applyBorder="1" applyAlignment="1">
      <alignment wrapText="1"/>
      <protection/>
    </xf>
    <xf numFmtId="0" fontId="3" fillId="0" borderId="29" xfId="57" applyFont="1" applyBorder="1" applyAlignment="1">
      <alignment horizontal="center" vertical="center"/>
      <protection/>
    </xf>
    <xf numFmtId="0" fontId="3" fillId="0" borderId="35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28" xfId="59" applyFont="1" applyBorder="1" applyAlignment="1">
      <alignment horizontal="center" vertical="center"/>
      <protection/>
    </xf>
    <xf numFmtId="0" fontId="5" fillId="0" borderId="24" xfId="59" applyFont="1" applyBorder="1" applyAlignment="1">
      <alignment horizontal="center" vertical="center"/>
      <protection/>
    </xf>
    <xf numFmtId="0" fontId="5" fillId="0" borderId="26" xfId="59" applyFont="1" applyBorder="1" applyAlignment="1">
      <alignment horizontal="center" vertical="center"/>
      <protection/>
    </xf>
    <xf numFmtId="0" fontId="5" fillId="0" borderId="35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theme="9" tint="0.7999799847602844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>
          <color rgb="FF000000"/>
        </bottom>
      </border>
    </dxf>
    <dxf>
      <font>
        <b/>
        <i/>
      </font>
      <fill>
        <patternFill>
          <bgColor rgb="FF7030A0"/>
        </patternFill>
      </fill>
      <border>
        <bottom style="thin">
          <color rgb="FF000000"/>
        </bottom>
      </border>
    </dxf>
    <dxf>
      <font>
        <b/>
        <i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4" sqref="S14"/>
    </sheetView>
  </sheetViews>
  <sheetFormatPr defaultColWidth="9.140625" defaultRowHeight="15"/>
  <cols>
    <col min="1" max="1" width="2.7109375" style="16" customWidth="1"/>
    <col min="2" max="2" width="20.57421875" style="16" customWidth="1"/>
    <col min="3" max="17" width="7.7109375" style="16" customWidth="1"/>
    <col min="18" max="16384" width="9.140625" style="16" customWidth="1"/>
  </cols>
  <sheetData>
    <row r="1" spans="2:18" ht="18.75">
      <c r="B1" s="49" t="s">
        <v>51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6"/>
    </row>
    <row r="2" spans="2:17" ht="18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7" ht="6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3.5" thickTop="1">
      <c r="B4" s="50" t="s">
        <v>1</v>
      </c>
      <c r="C4" s="47" t="s">
        <v>32</v>
      </c>
      <c r="D4" s="47" t="s">
        <v>33</v>
      </c>
      <c r="E4" s="47" t="s">
        <v>34</v>
      </c>
      <c r="F4" s="47" t="s">
        <v>35</v>
      </c>
      <c r="G4" s="47" t="s">
        <v>36</v>
      </c>
      <c r="H4" s="47" t="s">
        <v>37</v>
      </c>
      <c r="I4" s="47" t="s">
        <v>38</v>
      </c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43</v>
      </c>
      <c r="O4" s="47" t="s">
        <v>44</v>
      </c>
      <c r="P4" s="47" t="s">
        <v>45</v>
      </c>
      <c r="Q4" s="52" t="s">
        <v>46</v>
      </c>
    </row>
    <row r="5" spans="2:17" ht="13.5" thickBot="1">
      <c r="B5" s="51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3"/>
    </row>
    <row r="6" spans="2:17" ht="19.5" customHeight="1" thickTop="1">
      <c r="B6" s="17" t="s">
        <v>2</v>
      </c>
      <c r="C6" s="6">
        <v>-2</v>
      </c>
      <c r="D6" s="7">
        <v>-21</v>
      </c>
      <c r="E6" s="7">
        <v>-7</v>
      </c>
      <c r="F6" s="7">
        <v>-6</v>
      </c>
      <c r="G6" s="7">
        <v>-21</v>
      </c>
      <c r="H6" s="7">
        <v>-15</v>
      </c>
      <c r="I6" s="7">
        <v>-4</v>
      </c>
      <c r="J6" s="7">
        <v>-22</v>
      </c>
      <c r="K6" s="7">
        <v>-10</v>
      </c>
      <c r="L6" s="7">
        <v>-11</v>
      </c>
      <c r="M6" s="7">
        <v>-2</v>
      </c>
      <c r="N6" s="7">
        <v>-17</v>
      </c>
      <c r="O6" s="7">
        <v>-24</v>
      </c>
      <c r="P6" s="7">
        <v>-6</v>
      </c>
      <c r="Q6" s="9">
        <v>-9</v>
      </c>
    </row>
    <row r="7" spans="2:17" ht="19.5" customHeight="1">
      <c r="B7" s="18" t="s">
        <v>3</v>
      </c>
      <c r="C7" s="10"/>
      <c r="D7" s="8"/>
      <c r="E7" s="8">
        <v>-5</v>
      </c>
      <c r="F7" s="8"/>
      <c r="G7" s="8"/>
      <c r="H7" s="8"/>
      <c r="I7" s="8"/>
      <c r="J7" s="8"/>
      <c r="K7" s="8"/>
      <c r="L7" s="8"/>
      <c r="M7" s="8"/>
      <c r="N7" s="8">
        <v>-5</v>
      </c>
      <c r="O7" s="8"/>
      <c r="P7" s="8">
        <v>-5</v>
      </c>
      <c r="Q7" s="11"/>
    </row>
    <row r="8" spans="2:17" ht="19.5" customHeight="1">
      <c r="B8" s="19" t="s">
        <v>4</v>
      </c>
      <c r="C8" s="10"/>
      <c r="D8" s="8"/>
      <c r="E8" s="8"/>
      <c r="F8" s="8"/>
      <c r="G8" s="8"/>
      <c r="H8" s="8"/>
      <c r="I8" s="8"/>
      <c r="J8" s="8">
        <v>-2</v>
      </c>
      <c r="K8" s="8">
        <v>-2</v>
      </c>
      <c r="L8" s="8"/>
      <c r="M8" s="8"/>
      <c r="N8" s="8"/>
      <c r="O8" s="8"/>
      <c r="P8" s="8"/>
      <c r="Q8" s="11"/>
    </row>
    <row r="9" spans="2:17" ht="19.5" customHeight="1">
      <c r="B9" s="19" t="s">
        <v>5</v>
      </c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1"/>
    </row>
    <row r="10" spans="2:17" ht="19.5" customHeight="1">
      <c r="B10" s="19" t="s">
        <v>6</v>
      </c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1"/>
    </row>
    <row r="11" spans="2:17" ht="19.5" customHeight="1">
      <c r="B11" s="19" t="s">
        <v>7</v>
      </c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v>-2</v>
      </c>
      <c r="Q11" s="11"/>
    </row>
    <row r="12" spans="2:17" ht="19.5" customHeight="1">
      <c r="B12" s="18" t="s">
        <v>8</v>
      </c>
      <c r="C12" s="10">
        <v>-2</v>
      </c>
      <c r="D12" s="8"/>
      <c r="E12" s="8"/>
      <c r="F12" s="8"/>
      <c r="G12" s="8"/>
      <c r="H12" s="8"/>
      <c r="I12" s="8">
        <v>-5</v>
      </c>
      <c r="J12" s="8"/>
      <c r="K12" s="8"/>
      <c r="L12" s="8"/>
      <c r="M12" s="8"/>
      <c r="N12" s="8">
        <v>-6</v>
      </c>
      <c r="O12" s="8"/>
      <c r="P12" s="8"/>
      <c r="Q12" s="11"/>
    </row>
    <row r="13" spans="2:17" ht="19.5" customHeight="1">
      <c r="B13" s="18" t="s">
        <v>20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1"/>
    </row>
    <row r="14" spans="2:17" ht="19.5" customHeight="1">
      <c r="B14" s="40" t="s">
        <v>30</v>
      </c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1"/>
    </row>
    <row r="15" spans="2:17" ht="19.5" customHeight="1">
      <c r="B15" s="40" t="s">
        <v>31</v>
      </c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1"/>
    </row>
    <row r="16" spans="2:17" ht="19.5" customHeight="1">
      <c r="B16" s="40" t="s">
        <v>48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1"/>
    </row>
    <row r="17" spans="2:17" ht="19.5" customHeight="1">
      <c r="B17" s="40" t="s">
        <v>49</v>
      </c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1"/>
    </row>
    <row r="18" spans="2:17" ht="19.5" customHeight="1">
      <c r="B18" s="42" t="s">
        <v>47</v>
      </c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</row>
    <row r="19" spans="2:17" ht="19.5" customHeight="1" thickBot="1">
      <c r="B19" s="41" t="s">
        <v>50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2:17" ht="19.5" customHeight="1" thickBot="1" thickTop="1">
      <c r="B20" s="21" t="s">
        <v>21</v>
      </c>
      <c r="C20" s="1">
        <f>100+SUM(C6:C19)</f>
        <v>96</v>
      </c>
      <c r="D20" s="1">
        <f aca="true" t="shared" si="0" ref="D20:Q20">100+SUM(D6:D19)</f>
        <v>79</v>
      </c>
      <c r="E20" s="1">
        <f t="shared" si="0"/>
        <v>88</v>
      </c>
      <c r="F20" s="1">
        <f t="shared" si="0"/>
        <v>94</v>
      </c>
      <c r="G20" s="1">
        <f t="shared" si="0"/>
        <v>79</v>
      </c>
      <c r="H20" s="1">
        <f t="shared" si="0"/>
        <v>85</v>
      </c>
      <c r="I20" s="1">
        <f t="shared" si="0"/>
        <v>91</v>
      </c>
      <c r="J20" s="1">
        <f t="shared" si="0"/>
        <v>76</v>
      </c>
      <c r="K20" s="1">
        <f t="shared" si="0"/>
        <v>88</v>
      </c>
      <c r="L20" s="1">
        <f t="shared" si="0"/>
        <v>89</v>
      </c>
      <c r="M20" s="1">
        <f t="shared" si="0"/>
        <v>98</v>
      </c>
      <c r="N20" s="1">
        <f t="shared" si="0"/>
        <v>72</v>
      </c>
      <c r="O20" s="1">
        <f t="shared" si="0"/>
        <v>76</v>
      </c>
      <c r="P20" s="1">
        <f t="shared" si="0"/>
        <v>87</v>
      </c>
      <c r="Q20" s="5">
        <f t="shared" si="0"/>
        <v>91</v>
      </c>
    </row>
    <row r="21" spans="2:17" ht="19.5" customHeight="1" thickTop="1">
      <c r="B21" s="17" t="s">
        <v>9</v>
      </c>
      <c r="C21" s="6"/>
      <c r="D21" s="7">
        <v>-15</v>
      </c>
      <c r="E21" s="7"/>
      <c r="F21" s="7"/>
      <c r="G21" s="7">
        <v>-15</v>
      </c>
      <c r="H21" s="7"/>
      <c r="I21" s="7"/>
      <c r="J21" s="7"/>
      <c r="K21" s="7"/>
      <c r="L21" s="7"/>
      <c r="M21" s="7"/>
      <c r="N21" s="7"/>
      <c r="O21" s="7">
        <v>-5</v>
      </c>
      <c r="P21" s="7"/>
      <c r="Q21" s="9"/>
    </row>
    <row r="22" spans="2:17" ht="19.5" customHeight="1">
      <c r="B22" s="19" t="s">
        <v>10</v>
      </c>
      <c r="C22" s="10"/>
      <c r="D22" s="8">
        <v>-5</v>
      </c>
      <c r="E22" s="8"/>
      <c r="F22" s="8"/>
      <c r="G22" s="8">
        <v>-5</v>
      </c>
      <c r="H22" s="8"/>
      <c r="I22" s="8">
        <v>-5</v>
      </c>
      <c r="J22" s="8"/>
      <c r="K22" s="8"/>
      <c r="L22" s="8"/>
      <c r="M22" s="8"/>
      <c r="N22" s="8"/>
      <c r="O22" s="8">
        <v>-5</v>
      </c>
      <c r="P22" s="8">
        <v>-15</v>
      </c>
      <c r="Q22" s="11"/>
    </row>
    <row r="23" spans="2:17" ht="19.5" customHeight="1">
      <c r="B23" s="19" t="s">
        <v>11</v>
      </c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v>-10</v>
      </c>
      <c r="Q23" s="11"/>
    </row>
    <row r="24" spans="2:17" ht="19.5" customHeight="1" thickBot="1">
      <c r="B24" s="20" t="s">
        <v>12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2:17" ht="19.5" customHeight="1" thickBot="1" thickTop="1">
      <c r="B25" s="21" t="s">
        <v>22</v>
      </c>
      <c r="C25" s="1">
        <f>100+SUM(C21:C24)</f>
        <v>100</v>
      </c>
      <c r="D25" s="1">
        <f aca="true" t="shared" si="1" ref="D25:Q25">100+SUM(D21:D24)</f>
        <v>80</v>
      </c>
      <c r="E25" s="1">
        <f t="shared" si="1"/>
        <v>100</v>
      </c>
      <c r="F25" s="1">
        <f t="shared" si="1"/>
        <v>100</v>
      </c>
      <c r="G25" s="1">
        <f t="shared" si="1"/>
        <v>80</v>
      </c>
      <c r="H25" s="1">
        <f t="shared" si="1"/>
        <v>100</v>
      </c>
      <c r="I25" s="1">
        <f t="shared" si="1"/>
        <v>95</v>
      </c>
      <c r="J25" s="1">
        <f t="shared" si="1"/>
        <v>100</v>
      </c>
      <c r="K25" s="1">
        <f t="shared" si="1"/>
        <v>100</v>
      </c>
      <c r="L25" s="1">
        <f t="shared" si="1"/>
        <v>100</v>
      </c>
      <c r="M25" s="1">
        <f t="shared" si="1"/>
        <v>100</v>
      </c>
      <c r="N25" s="1">
        <f t="shared" si="1"/>
        <v>100</v>
      </c>
      <c r="O25" s="1">
        <f t="shared" si="1"/>
        <v>90</v>
      </c>
      <c r="P25" s="1">
        <f t="shared" si="1"/>
        <v>75</v>
      </c>
      <c r="Q25" s="5">
        <f t="shared" si="1"/>
        <v>100</v>
      </c>
    </row>
    <row r="26" spans="2:17" ht="19.5" customHeight="1" thickBot="1" thickTop="1">
      <c r="B26" s="22" t="s">
        <v>13</v>
      </c>
      <c r="C26" s="2"/>
      <c r="D26" s="3"/>
      <c r="E26" s="3"/>
      <c r="F26" s="3"/>
      <c r="G26" s="3"/>
      <c r="H26" s="3"/>
      <c r="I26" s="3"/>
      <c r="J26" s="3"/>
      <c r="K26" s="3">
        <v>30</v>
      </c>
      <c r="L26" s="3"/>
      <c r="M26" s="3"/>
      <c r="N26" s="3"/>
      <c r="O26" s="3"/>
      <c r="P26" s="3"/>
      <c r="Q26" s="4"/>
    </row>
    <row r="27" spans="2:17" ht="19.5" customHeight="1" thickBot="1" thickTop="1">
      <c r="B27" s="21" t="s">
        <v>23</v>
      </c>
      <c r="C27" s="1">
        <f>SUM(C20,C25,C26)</f>
        <v>196</v>
      </c>
      <c r="D27" s="1">
        <f>SUM(D20,D25,D26)</f>
        <v>159</v>
      </c>
      <c r="E27" s="1">
        <f aca="true" t="shared" si="2" ref="E27:Q27">SUM(E20,E25,E26)</f>
        <v>188</v>
      </c>
      <c r="F27" s="1">
        <f t="shared" si="2"/>
        <v>194</v>
      </c>
      <c r="G27" s="1">
        <f t="shared" si="2"/>
        <v>159</v>
      </c>
      <c r="H27" s="1">
        <f t="shared" si="2"/>
        <v>185</v>
      </c>
      <c r="I27" s="1">
        <f t="shared" si="2"/>
        <v>186</v>
      </c>
      <c r="J27" s="1">
        <f t="shared" si="2"/>
        <v>176</v>
      </c>
      <c r="K27" s="1">
        <f t="shared" si="2"/>
        <v>218</v>
      </c>
      <c r="L27" s="1">
        <f t="shared" si="2"/>
        <v>189</v>
      </c>
      <c r="M27" s="1">
        <f t="shared" si="2"/>
        <v>198</v>
      </c>
      <c r="N27" s="1">
        <f t="shared" si="2"/>
        <v>172</v>
      </c>
      <c r="O27" s="1">
        <f t="shared" si="2"/>
        <v>166</v>
      </c>
      <c r="P27" s="1">
        <f t="shared" si="2"/>
        <v>162</v>
      </c>
      <c r="Q27" s="5">
        <f t="shared" si="2"/>
        <v>191</v>
      </c>
    </row>
    <row r="28" spans="2:17" ht="19.5" customHeight="1" thickBot="1" thickTop="1">
      <c r="B28" s="23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</row>
    <row r="29" spans="2:17" ht="19.5" customHeight="1" thickTop="1">
      <c r="B29" s="24" t="s">
        <v>14</v>
      </c>
      <c r="C29" s="39">
        <f>RANK(C27,$C$27:$Q$27)</f>
        <v>3</v>
      </c>
      <c r="D29" s="39">
        <f aca="true" t="shared" si="3" ref="D29:Q29">RANK(D27,$C$27:$Q$27)</f>
        <v>14</v>
      </c>
      <c r="E29" s="39">
        <f t="shared" si="3"/>
        <v>7</v>
      </c>
      <c r="F29" s="39">
        <f t="shared" si="3"/>
        <v>4</v>
      </c>
      <c r="G29" s="39">
        <f t="shared" si="3"/>
        <v>14</v>
      </c>
      <c r="H29" s="39">
        <f t="shared" si="3"/>
        <v>9</v>
      </c>
      <c r="I29" s="39">
        <f t="shared" si="3"/>
        <v>8</v>
      </c>
      <c r="J29" s="39">
        <f t="shared" si="3"/>
        <v>10</v>
      </c>
      <c r="K29" s="39">
        <f t="shared" si="3"/>
        <v>1</v>
      </c>
      <c r="L29" s="39">
        <f t="shared" si="3"/>
        <v>6</v>
      </c>
      <c r="M29" s="39">
        <f t="shared" si="3"/>
        <v>2</v>
      </c>
      <c r="N29" s="39">
        <f t="shared" si="3"/>
        <v>11</v>
      </c>
      <c r="O29" s="39">
        <f t="shared" si="3"/>
        <v>12</v>
      </c>
      <c r="P29" s="39">
        <f t="shared" si="3"/>
        <v>13</v>
      </c>
      <c r="Q29" s="44">
        <f t="shared" si="3"/>
        <v>5</v>
      </c>
    </row>
    <row r="30" spans="2:17" ht="19.5" customHeight="1" thickBot="1">
      <c r="B30" s="25" t="s">
        <v>15</v>
      </c>
      <c r="C30" s="37" t="str">
        <f>HLOOKUP(C27,'Bảng qui định xếp loại'!$A$3:$E$4,2,1)</f>
        <v>Tốt</v>
      </c>
      <c r="D30" s="37" t="str">
        <f>HLOOKUP(D27,'Bảng qui định xếp loại'!$A$3:$E$4,2,1)</f>
        <v>Yếu</v>
      </c>
      <c r="E30" s="37" t="str">
        <f>HLOOKUP(E27,'Bảng qui định xếp loại'!$A$3:$E$4,2,1)</f>
        <v>TB</v>
      </c>
      <c r="F30" s="37" t="str">
        <f>HLOOKUP(F27,'Bảng qui định xếp loại'!$A$3:$E$4,2,1)</f>
        <v>Khá</v>
      </c>
      <c r="G30" s="37" t="str">
        <f>HLOOKUP(G27,'Bảng qui định xếp loại'!$A$3:$E$4,2,1)</f>
        <v>Yếu</v>
      </c>
      <c r="H30" s="37" t="str">
        <f>HLOOKUP(H27,'Bảng qui định xếp loại'!$A$3:$E$4,2,1)</f>
        <v>TB</v>
      </c>
      <c r="I30" s="37" t="str">
        <f>HLOOKUP(I27,'Bảng qui định xếp loại'!$A$3:$E$4,2,1)</f>
        <v>TB</v>
      </c>
      <c r="J30" s="37" t="str">
        <f>HLOOKUP(J27,'Bảng qui định xếp loại'!$A$3:$E$4,2,1)</f>
        <v>Yếu</v>
      </c>
      <c r="K30" s="37" t="str">
        <f>HLOOKUP(K27,'Bảng qui định xếp loại'!$A$3:$E$4,2,1)</f>
        <v>Tốt</v>
      </c>
      <c r="L30" s="37" t="str">
        <f>HLOOKUP(L27,'Bảng qui định xếp loại'!$A$3:$E$4,2,1)</f>
        <v>TB</v>
      </c>
      <c r="M30" s="37" t="str">
        <f>HLOOKUP(M27,'Bảng qui định xếp loại'!$A$3:$E$4,2,1)</f>
        <v>Tốt</v>
      </c>
      <c r="N30" s="37" t="str">
        <f>HLOOKUP(N27,'Bảng qui định xếp loại'!$A$3:$E$4,2,1)</f>
        <v>Yếu</v>
      </c>
      <c r="O30" s="37" t="str">
        <f>HLOOKUP(O27,'Bảng qui định xếp loại'!$A$3:$E$4,2,1)</f>
        <v>Yếu</v>
      </c>
      <c r="P30" s="37" t="str">
        <f>HLOOKUP(P27,'Bảng qui định xếp loại'!$A$3:$E$4,2,1)</f>
        <v>Yếu</v>
      </c>
      <c r="Q30" s="38" t="str">
        <f>HLOOKUP(Q27,'Bảng qui định xếp loại'!$A$3:$E$4,2,1)</f>
        <v>Khá</v>
      </c>
    </row>
    <row r="31" spans="2:17" ht="13.5" thickTop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/>
  <mergeCells count="18">
    <mergeCell ref="B1:Q1"/>
    <mergeCell ref="J4:J5"/>
    <mergeCell ref="G4:G5"/>
    <mergeCell ref="H4:H5"/>
    <mergeCell ref="B4:B5"/>
    <mergeCell ref="C4:C5"/>
    <mergeCell ref="D4:D5"/>
    <mergeCell ref="E4:E5"/>
    <mergeCell ref="Q4:Q5"/>
    <mergeCell ref="B2:Q2"/>
    <mergeCell ref="P4:P5"/>
    <mergeCell ref="F4:F5"/>
    <mergeCell ref="I4:I5"/>
    <mergeCell ref="K4:K5"/>
    <mergeCell ref="L4:L5"/>
    <mergeCell ref="M4:M5"/>
    <mergeCell ref="N4:N5"/>
    <mergeCell ref="O4:O5"/>
  </mergeCells>
  <conditionalFormatting sqref="C29:Q29">
    <cfRule type="cellIs" priority="1" dxfId="3" operator="greaterThan" stopIfTrue="1">
      <formula>12</formula>
    </cfRule>
    <cfRule type="cellIs" priority="2" dxfId="4" operator="greaterThan" stopIfTrue="1">
      <formula>24</formula>
    </cfRule>
    <cfRule type="cellIs" priority="3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1" sqref="C41"/>
    </sheetView>
  </sheetViews>
  <sheetFormatPr defaultColWidth="9.140625" defaultRowHeight="15"/>
  <cols>
    <col min="1" max="1" width="2.57421875" style="30" customWidth="1"/>
    <col min="2" max="2" width="7.421875" style="30" customWidth="1"/>
    <col min="3" max="3" width="129.57421875" style="30" customWidth="1"/>
    <col min="4" max="16384" width="9.140625" style="30" customWidth="1"/>
  </cols>
  <sheetData>
    <row r="1" spans="2:17" ht="18.75">
      <c r="B1" s="49" t="s">
        <v>52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3" ht="18.75">
      <c r="B2" s="59" t="s">
        <v>17</v>
      </c>
      <c r="C2" s="60"/>
    </row>
    <row r="3" spans="2:3" ht="4.5" customHeight="1" thickBot="1">
      <c r="B3" s="29"/>
      <c r="C3" s="29"/>
    </row>
    <row r="4" spans="2:3" ht="16.5" customHeight="1" thickBot="1" thickTop="1">
      <c r="B4" s="31" t="s">
        <v>18</v>
      </c>
      <c r="C4" s="32" t="s">
        <v>19</v>
      </c>
    </row>
    <row r="5" spans="2:3" ht="16.5" customHeight="1" thickTop="1">
      <c r="B5" s="55" t="s">
        <v>32</v>
      </c>
      <c r="C5" s="33" t="s">
        <v>53</v>
      </c>
    </row>
    <row r="6" spans="2:3" ht="16.5" customHeight="1">
      <c r="B6" s="56"/>
      <c r="C6" s="35"/>
    </row>
    <row r="7" spans="2:3" ht="16.5" customHeight="1">
      <c r="B7" s="55" t="s">
        <v>33</v>
      </c>
      <c r="C7" s="45" t="s">
        <v>54</v>
      </c>
    </row>
    <row r="8" spans="2:3" ht="16.5" customHeight="1">
      <c r="B8" s="56"/>
      <c r="C8" s="35"/>
    </row>
    <row r="9" spans="2:3" ht="16.5" customHeight="1">
      <c r="B9" s="55" t="s">
        <v>34</v>
      </c>
      <c r="C9" s="46" t="s">
        <v>55</v>
      </c>
    </row>
    <row r="10" spans="2:3" ht="16.5" customHeight="1">
      <c r="B10" s="56"/>
      <c r="C10" s="35"/>
    </row>
    <row r="11" spans="2:3" ht="16.5" customHeight="1">
      <c r="B11" s="55" t="s">
        <v>35</v>
      </c>
      <c r="C11" s="34" t="s">
        <v>56</v>
      </c>
    </row>
    <row r="12" spans="2:3" ht="16.5" customHeight="1">
      <c r="B12" s="56"/>
      <c r="C12" s="35"/>
    </row>
    <row r="13" spans="2:3" ht="16.5" customHeight="1">
      <c r="B13" s="55" t="s">
        <v>36</v>
      </c>
      <c r="C13" s="34" t="s">
        <v>57</v>
      </c>
    </row>
    <row r="14" spans="2:3" ht="16.5" customHeight="1">
      <c r="B14" s="56"/>
      <c r="C14" s="35"/>
    </row>
    <row r="15" spans="2:3" ht="16.5" customHeight="1">
      <c r="B15" s="55" t="s">
        <v>37</v>
      </c>
      <c r="C15" s="34" t="s">
        <v>59</v>
      </c>
    </row>
    <row r="16" spans="2:3" ht="16.5" customHeight="1">
      <c r="B16" s="56"/>
      <c r="C16" s="35"/>
    </row>
    <row r="17" spans="2:3" ht="16.5" customHeight="1">
      <c r="B17" s="55" t="s">
        <v>38</v>
      </c>
      <c r="C17" s="34" t="s">
        <v>58</v>
      </c>
    </row>
    <row r="18" spans="2:3" ht="16.5" customHeight="1">
      <c r="B18" s="56"/>
      <c r="C18" s="35"/>
    </row>
    <row r="19" spans="2:3" ht="16.5" customHeight="1">
      <c r="B19" s="55" t="s">
        <v>39</v>
      </c>
      <c r="C19" s="34" t="s">
        <v>60</v>
      </c>
    </row>
    <row r="20" spans="2:3" ht="16.5" customHeight="1">
      <c r="B20" s="56"/>
      <c r="C20" s="35"/>
    </row>
    <row r="21" spans="2:3" ht="16.5" customHeight="1">
      <c r="B21" s="55" t="s">
        <v>40</v>
      </c>
      <c r="C21" s="34" t="s">
        <v>61</v>
      </c>
    </row>
    <row r="22" spans="2:3" ht="16.5" customHeight="1">
      <c r="B22" s="56"/>
      <c r="C22" s="35"/>
    </row>
    <row r="23" spans="2:3" ht="16.5" customHeight="1">
      <c r="B23" s="55" t="s">
        <v>41</v>
      </c>
      <c r="C23" s="34" t="s">
        <v>62</v>
      </c>
    </row>
    <row r="24" spans="2:3" ht="16.5" customHeight="1">
      <c r="B24" s="56"/>
      <c r="C24" s="35" t="s">
        <v>63</v>
      </c>
    </row>
    <row r="25" spans="2:3" ht="16.5" customHeight="1">
      <c r="B25" s="55" t="s">
        <v>42</v>
      </c>
      <c r="C25" s="30" t="s">
        <v>65</v>
      </c>
    </row>
    <row r="26" ht="16.5" customHeight="1">
      <c r="B26" s="56"/>
    </row>
    <row r="27" spans="2:3" ht="16.5" customHeight="1">
      <c r="B27" s="55" t="s">
        <v>43</v>
      </c>
      <c r="C27" s="34" t="s">
        <v>64</v>
      </c>
    </row>
    <row r="28" spans="2:3" ht="16.5" customHeight="1">
      <c r="B28" s="56"/>
      <c r="C28" s="35"/>
    </row>
    <row r="29" spans="2:3" ht="16.5" customHeight="1">
      <c r="B29" s="55" t="s">
        <v>44</v>
      </c>
      <c r="C29" s="34" t="s">
        <v>66</v>
      </c>
    </row>
    <row r="30" spans="2:3" ht="16.5" customHeight="1">
      <c r="B30" s="56"/>
      <c r="C30" s="35"/>
    </row>
    <row r="31" spans="2:3" ht="16.5" customHeight="1">
      <c r="B31" s="55" t="s">
        <v>45</v>
      </c>
      <c r="C31" s="34" t="s">
        <v>67</v>
      </c>
    </row>
    <row r="32" spans="2:3" ht="16.5" customHeight="1">
      <c r="B32" s="56"/>
      <c r="C32" s="35" t="s">
        <v>68</v>
      </c>
    </row>
    <row r="33" spans="2:3" ht="16.5" customHeight="1">
      <c r="B33" s="57" t="s">
        <v>46</v>
      </c>
      <c r="C33" s="34" t="s">
        <v>69</v>
      </c>
    </row>
    <row r="34" spans="2:3" ht="16.5" customHeight="1" thickBot="1">
      <c r="B34" s="58"/>
      <c r="C34" s="43"/>
    </row>
    <row r="35" ht="15.75" thickTop="1"/>
  </sheetData>
  <sheetProtection/>
  <mergeCells count="17">
    <mergeCell ref="B1:Q1"/>
    <mergeCell ref="B15:B16"/>
    <mergeCell ref="B17:B18"/>
    <mergeCell ref="B2:C2"/>
    <mergeCell ref="B5:B6"/>
    <mergeCell ref="B7:B8"/>
    <mergeCell ref="B9:B10"/>
    <mergeCell ref="B11:B12"/>
    <mergeCell ref="B13:B14"/>
    <mergeCell ref="B29:B30"/>
    <mergeCell ref="B31:B32"/>
    <mergeCell ref="B33:B34"/>
    <mergeCell ref="B19:B20"/>
    <mergeCell ref="B21:B22"/>
    <mergeCell ref="B23:B24"/>
    <mergeCell ref="B25:B26"/>
    <mergeCell ref="B27:B28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61" t="s">
        <v>24</v>
      </c>
      <c r="B1" s="61"/>
      <c r="C1" s="61"/>
      <c r="D1" s="61"/>
      <c r="E1" s="61"/>
    </row>
    <row r="2" spans="1:5" ht="18">
      <c r="A2" s="26"/>
      <c r="B2" s="26"/>
      <c r="C2" s="26"/>
      <c r="D2" s="26"/>
      <c r="E2" s="26"/>
    </row>
    <row r="3" spans="1:5" ht="15">
      <c r="A3" s="27" t="s">
        <v>25</v>
      </c>
      <c r="B3" s="28">
        <v>0</v>
      </c>
      <c r="C3" s="28">
        <v>185</v>
      </c>
      <c r="D3" s="28">
        <v>190</v>
      </c>
      <c r="E3" s="28">
        <v>195</v>
      </c>
    </row>
    <row r="4" spans="1:5" ht="15">
      <c r="A4" s="27" t="s">
        <v>26</v>
      </c>
      <c r="B4" s="28" t="s">
        <v>27</v>
      </c>
      <c r="C4" s="28" t="s">
        <v>29</v>
      </c>
      <c r="D4" s="28" t="s">
        <v>28</v>
      </c>
      <c r="E4" s="28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2015-01-12T06:43:56Z</cp:lastPrinted>
  <dcterms:created xsi:type="dcterms:W3CDTF">2013-08-24T15:42:38Z</dcterms:created>
  <dcterms:modified xsi:type="dcterms:W3CDTF">2015-02-02T03:58:36Z</dcterms:modified>
  <cp:category/>
  <cp:version/>
  <cp:contentType/>
  <cp:contentStatus/>
</cp:coreProperties>
</file>