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6120" activeTab="0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<sst xmlns="http://schemas.openxmlformats.org/spreadsheetml/2006/main" count="118" uniqueCount="90">
  <si>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</si>
  <si>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</si>
  <si>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</si>
  <si>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</si>
  <si>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</si>
  <si>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</si>
  <si>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</si>
  <si>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</si>
  <si>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12T1</t>
  </si>
  <si>
    <t>12T2</t>
  </si>
  <si>
    <t>12T3</t>
  </si>
  <si>
    <t>12T4</t>
  </si>
  <si>
    <t>12T5</t>
  </si>
  <si>
    <t>12T6</t>
  </si>
  <si>
    <t>12T7</t>
  </si>
  <si>
    <t>11T1</t>
  </si>
  <si>
    <t>11T2</t>
  </si>
  <si>
    <t>11T3</t>
  </si>
  <si>
    <t>11T4</t>
  </si>
  <si>
    <t>11T5</t>
  </si>
  <si>
    <t>11T6</t>
  </si>
  <si>
    <t>11T7</t>
  </si>
  <si>
    <t>11T8</t>
  </si>
  <si>
    <t>11T9</t>
  </si>
  <si>
    <t>11T10</t>
  </si>
  <si>
    <t>11T11</t>
  </si>
  <si>
    <t>PHẦN GHI ĐIỂM</t>
  </si>
  <si>
    <t>DIỄN GIẢI</t>
  </si>
  <si>
    <t>PHẦN GHI LỖI VI PHẠM</t>
  </si>
  <si>
    <t>11T12</t>
  </si>
  <si>
    <t>Giờ B(- 5/B)</t>
  </si>
  <si>
    <t>Giờ C( - 10/C)</t>
  </si>
  <si>
    <t>Giờ D (- 20/D)</t>
  </si>
  <si>
    <t>ĐIỂM THƯỞNG</t>
  </si>
  <si>
    <t>12T8</t>
  </si>
  <si>
    <t>12T9</t>
  </si>
  <si>
    <t>12T10</t>
  </si>
  <si>
    <t>12T11</t>
  </si>
  <si>
    <t>12T12</t>
  </si>
  <si>
    <t>12T13</t>
  </si>
  <si>
    <t>11T13</t>
  </si>
  <si>
    <t>Xếp hàng
 tập trung</t>
  </si>
  <si>
    <t>Tổng điểm 
nề nếp</t>
  </si>
  <si>
    <t>Tổng điểm 
học tập</t>
  </si>
  <si>
    <t>Tổng điểm 
thi đua</t>
  </si>
  <si>
    <t xml:space="preserve">                LỚP                                           LOẠI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</si>
  <si>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</si>
  <si>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</si>
  <si>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</si>
  <si>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</si>
  <si>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</si>
  <si>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</si>
  <si>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</si>
  <si>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</si>
  <si>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</si>
  <si>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</si>
  <si>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Cúp tiết</t>
  </si>
  <si>
    <t>TB</t>
  </si>
  <si>
    <t>Sử dụng điện thoại</t>
  </si>
  <si>
    <t>TUẦN THỨ: 04 - TỪ: 08/09/2014 ĐẾN: 14/09/2014                                                  LỚP TRỰC: 11T4 - GVCN: Phan Thị Thu Hiền</t>
  </si>
  <si>
    <t>11T14</t>
  </si>
  <si>
    <t>ko đóng cửa, tắt điện</t>
  </si>
  <si>
    <t>Vắng 06P (Lương, Xuân Đức, Huy, Tâm, Xuân Đức…); P Thảo xin về; 03 đi học muộn (Cường,…); Thanh ko mặc áo dài; SH 15' ồn (Thứ 6); 01 giờ B Anh (Nhiều em ko làm BT); Ko đóng cửa thứ 3, 7; Thưởng 30 điểm lđ.</t>
  </si>
  <si>
    <t>Vắng 01P (Hương); Đức đi học muộn (Thứ 4); Ko đóng cửa (Thứ 3); Thưởng 30 điểm lao động.</t>
  </si>
  <si>
    <t>03 đi học muộn (Toàn, Trương, Tiên); Tuấn, Nhật, Toàn đánh ca rô trong giờ Toán; Thưởng 60 điểm lao động.</t>
  </si>
  <si>
    <t>Vắng 02P; 01 giờ B môn Sinh (Quyền 0đ, Hường 1đ, Linh 0đ); Thưởng 60 điểm lao động.</t>
  </si>
  <si>
    <t xml:space="preserve">Vắng 23P; 05KP; 05 xin về (Bảo, Thiên, Lôc,…); 02 không đồng phục; </t>
  </si>
  <si>
    <t>Vắng 11P (Lương, Phong, Khôi, Ngân, Oanh,…); 04KP; 18 ko mặc áo dài (Thứ 4); Ko đóng cửa (Thứ 3, 5)</t>
  </si>
  <si>
    <t>Ko bọc sổ</t>
  </si>
  <si>
    <t>Vắng 06P; 02KP (Nhàn, Linh); 03 đi học muộn (Linh, Kiểm, Hải); 05 Ko SH 15' (Hùng, Tâm, Doãn, Nguyên, Khải); Ko đóng cửa (Thứ 2, 5, 7); 01 giờ b Tin (Lớp ồn ào ngoài tầm kiểm soát); 01 giờ C Hóa (Lớp ko học bài cũ); Đạt, Đức nghịc trong giờ Toán + Khánh, 
Thiên, Tuân mất trật tự.</t>
  </si>
  <si>
    <t>Vắng 04P; 03KP; Tuấn đi học muộn; Thứ 3 ko đóng cửa.</t>
  </si>
  <si>
    <t>Vấng 04P; Hà, Hiếu B đi học muộn.</t>
  </si>
  <si>
    <t>Vắng 11P (Lê Ánh, Dương, Uyên, Kim Thảo, Nhung…); 04 đi học muộn (Khánh, Thoa, dũng, Lan Anh); Dung ko mặc áo dài (Thứ 6); Ko đóng cửa (Thứ 3).</t>
  </si>
  <si>
    <t>Vắng 03P (Loan, Thúy…); 01KP (Dang); Vệ sinh bẩn (Thứ 2); 01 giờ B Văn (08 ko học bài cũ; lớp ko chuẩn bị bài).</t>
  </si>
  <si>
    <t>Vắng 05P (Hiếu, Thiên, Dương Hoàng, Thiên…); 10KP (Sơn, Hiếu, Sơn, Sơn, Hiếu…); Vệ sinh bẩn (Thứ 3).</t>
  </si>
  <si>
    <t>Vắng 10P (Yến, Chí, Hải, H Đức,…); 02KP; Thứ 2 ko đóng cửa.</t>
  </si>
  <si>
    <t>Vắng 11P ((Trinh, Sơn, Thảo, Hải, Mỹ Hà, Hanh, Tùng…); SH 15' ồn (Thứ 7); Ko đóng cửa (Thứ 3); Thưởng 30 điểm lao động; Chưa bọc SCĐ.</t>
  </si>
  <si>
    <t>Vắng 08P (Nguyên, Hiền, Ý, Nguyên, Yến, Tú,...); 09 ko SH 15' (Thứ 4); Nguyên, Ly mang quà vặt; Đàn bỏ tiết Văn; 06 tiết chưa kí SĐB (04 tiết Toán, 01 tiết Hóa, 01 tiết CN); Chưa bọc SCĐ.</t>
  </si>
  <si>
    <t>Vắng 08P; 05KP; 06 ko SH 15 (Thứ 3); Chưa bọc SCĐ.</t>
  </si>
  <si>
    <t>Vắng 04P (Hồng, Hiền, Đức…); 06KP; Phong đi học muộn; 10 ko mặc áo dài (Thứ 4); Ko đóng cửa (Thứ 3); Chưa bọc SCĐ.</t>
  </si>
  <si>
    <t>Vắng 04P (Lệ, Thùy Linh, Cường, M Đức); 06 ko SH 15'; Thưởng 30 điểm lao động; Chưa bọc SCĐ.</t>
  </si>
  <si>
    <t>Vắng 04P; 01KP; Tiết Văn chưa kí SĐB; Thưởng 30 điểm lao động; Chưa bọc SCĐ.</t>
  </si>
  <si>
    <t>Vắng 10P (Hằng, Đào, Dung, Phương, Khanh, Hổ, Quang, Đạt, Cường,…); 01KP; Thưởng 30 điểm lao động; Chưa bọc SCĐ.</t>
  </si>
  <si>
    <t>Vắng 03P (Nhật,..); 03KP; Thứ 3 ko SH 15'; Thứ 7 ko đóng cửa; 02 giờ B Toán (Hưng, Thái, Bắc, Trường, Luân ko học bài nói chuyện nhiều; Lớp học chưa nghiêm túc); Chưa bọc SCĐ.</t>
  </si>
  <si>
    <t>Vắng 04P (Thủy Tiên B, Thu Hiền, Tuấn Anh,..); 02KP (Tuấn Anh,…); 05 đi học muộn (Sơn, Sơn Anh, Tuấn Anh, Tuân, Tùng); Chưa bọc SCĐ.</t>
  </si>
  <si>
    <t>Vắng 06P; 04KP (Oanh, Quỳnh,…); Thắng đi học muộn; Oanh, Hà ko mặc áo dài (Thứ 6); Thứ 2 ko đóng cửa; Chưa bọc SCĐ.</t>
  </si>
  <si>
    <t>Vắng 11P (Hương, Dịu, Thu Hằng, Vy, Ánh, Viễn…); 03KP; 01 ko đóng thùng; Trương Hà làm việc riêng trong giờ Toán; Thưởng 30 điểm lao động;</t>
  </si>
  <si>
    <r>
      <t xml:space="preserve">Vắng 04P (Trung Hiếu, X Lương…); 02KP; H Trim đi học muộn; </t>
    </r>
    <r>
      <rPr>
        <i/>
        <sz val="10"/>
        <rFont val="Times New Roman"/>
        <family val="1"/>
      </rPr>
      <t>02 tiết Toán chưa kí SĐB;</t>
    </r>
    <r>
      <rPr>
        <sz val="10"/>
        <rFont val="Times New Roman"/>
        <family val="1"/>
      </rPr>
      <t xml:space="preserve"> Thưởng 60 điểm lao động; Chưa bọc SCĐ.</t>
    </r>
  </si>
  <si>
    <t>Vắng 10P (Vượng, Dương, Hậu, Trọng, H Đôkaih, Dũng, Ngọc, Hạnh, Duyên, Dương); Vân, Hạnh đi học muộn.</t>
  </si>
  <si>
    <t>Vắng 04P (Bích, Phương…); Hòa đi học muộn; 08 ko SH 15' (Thứ 7);  Sổ đầu bài chưa bọc; Ko đóng cửa (Thứ 3); 03 tiết chưa kí SĐB (02 tiết Tin, 01 tiết QP); Thưởng 30 điểm lao động.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</si>
</sst>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ồng&quot;;\-#,##0&quot;Đồng&quot;"/>
    <numFmt numFmtId="165" formatCode="#,##0&quot;Đồng&quot;;[Red]\-#,##0&quot;Đồng&quot;"/>
    <numFmt numFmtId="166" formatCode="#,##0.00&quot;Đồng&quot;;\-#,##0.00&quot;Đồng&quot;"/>
    <numFmt numFmtId="167" formatCode="#,##0.00&quot;Đồng&quot;;[Red]\-#,##0.00&quot;Đồng&quot;"/>
    <numFmt numFmtId="168" formatCode="_-* #,##0&quot;Đồng&quot;_-;\-* #,##0&quot;Đồng&quot;_-;_-* &quot;-&quot;&quot;Đồng&quot;_-;_-@_-"/>
    <numFmt numFmtId="169" formatCode="_-* #,##0_Đ_ồ_n_g_-;\-* #,##0_Đ_ồ_n_g_-;_-* &quot;-&quot;_Đ_ồ_n_g_-;_-@_-"/>
    <numFmt numFmtId="170" formatCode="_-* #,##0.00&quot;Đồng&quot;_-;\-* #,##0.00&quot;Đồng&quot;_-;_-* &quot;-&quot;??&quot;Đồng&quot;_-;_-@_-"/>
    <numFmt numFmtId="171" formatCode="_-* #,##0.00_Đ_ồ_n_g_-;\-* #,##0.00_Đ_ồ_n_g_-;_-* &quot;-&quot;??_Đ_ồ_n_g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_-* #,##0_đ_ồ_n_g_-;\-* #,##0_đ_ồ_n_g_-;_-* &quot;-&quot;_đ_ồ_n_g_-;_-@_-"/>
    <numFmt numFmtId="181" formatCode="_-* #,##0.00_đ_ồ_n_g_-;\-* #,##0.00_đ_ồ_n_g_-;_-* &quot;-&quot;??_đ_ồ_n_g_-;_-@_-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sz val="6"/>
      <name val="Times New Roman"/>
      <family val="1"/>
    </font>
    <font>
      <b/>
      <i/>
      <u val="single"/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38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7" fillId="0" borderId="20" xfId="0" applyFont="1" applyBorder="1" applyAlignment="1">
      <alignment horizontal="left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 wrapText="1"/>
    </xf>
    <xf numFmtId="0" fontId="5" fillId="0" borderId="43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5" fillId="0" borderId="44" xfId="0" applyFont="1" applyBorder="1" applyAlignment="1">
      <alignment horizontal="center" vertical="center"/>
    </xf>
    <xf numFmtId="0" fontId="8" fillId="0" borderId="19" xfId="0" applyFont="1" applyBorder="1" applyAlignment="1">
      <alignment horizontal="left" wrapText="1"/>
    </xf>
    <xf numFmtId="0" fontId="11" fillId="0" borderId="1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19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8" fillId="0" borderId="52" xfId="0" applyFont="1" applyBorder="1" applyAlignment="1">
      <alignment horizontal="center" vertical="center"/>
    </xf>
    <xf numFmtId="0" fontId="58" fillId="0" borderId="53" xfId="0" applyFont="1" applyBorder="1" applyAlignment="1">
      <alignment horizontal="center" vertical="center"/>
    </xf>
    <xf numFmtId="0" fontId="58" fillId="0" borderId="54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6"/>
  <sheetViews>
    <sheetView tabSelected="1" zoomScale="115" zoomScaleNormal="115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0" sqref="C30"/>
    </sheetView>
  </sheetViews>
  <sheetFormatPr defaultColWidth="9.140625" defaultRowHeight="12.75"/>
  <cols>
    <col min="1" max="1" width="2.140625" style="5" customWidth="1"/>
    <col min="2" max="2" width="13.421875" style="5" customWidth="1"/>
    <col min="3" max="11" width="4.57421875" style="5" bestFit="1" customWidth="1"/>
    <col min="12" max="13" width="5.140625" style="5" customWidth="1"/>
    <col min="14" max="14" width="5.28125" style="5" customWidth="1"/>
    <col min="15" max="15" width="5.421875" style="5" bestFit="1" customWidth="1"/>
    <col min="16" max="16" width="5.00390625" style="5" customWidth="1"/>
    <col min="17" max="25" width="4.57421875" style="5" bestFit="1" customWidth="1"/>
    <col min="26" max="27" width="5.00390625" style="5" customWidth="1"/>
    <col min="28" max="28" width="4.8515625" style="5" customWidth="1"/>
    <col min="29" max="29" width="5.140625" style="5" customWidth="1"/>
    <col min="30" max="16384" width="9.140625" style="5" customWidth="1"/>
  </cols>
  <sheetData>
    <row r="1" spans="2:29" ht="18.75">
      <c r="B1" s="61" t="s">
        <v>59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2:29" ht="18.75">
      <c r="B2" s="64" t="s">
        <v>26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</row>
    <row r="3" ht="13.5" thickBot="1"/>
    <row r="4" spans="2:29" ht="13.5" thickTop="1">
      <c r="B4" s="67" t="s">
        <v>45</v>
      </c>
      <c r="C4" s="69" t="s">
        <v>8</v>
      </c>
      <c r="D4" s="65" t="s">
        <v>9</v>
      </c>
      <c r="E4" s="65" t="s">
        <v>10</v>
      </c>
      <c r="F4" s="65" t="s">
        <v>11</v>
      </c>
      <c r="G4" s="65" t="s">
        <v>12</v>
      </c>
      <c r="H4" s="65" t="s">
        <v>13</v>
      </c>
      <c r="I4" s="65" t="s">
        <v>14</v>
      </c>
      <c r="J4" s="65" t="s">
        <v>34</v>
      </c>
      <c r="K4" s="65" t="s">
        <v>35</v>
      </c>
      <c r="L4" s="65" t="s">
        <v>36</v>
      </c>
      <c r="M4" s="65" t="s">
        <v>37</v>
      </c>
      <c r="N4" s="65" t="s">
        <v>38</v>
      </c>
      <c r="O4" s="65" t="s">
        <v>39</v>
      </c>
      <c r="P4" s="65" t="s">
        <v>15</v>
      </c>
      <c r="Q4" s="65" t="s">
        <v>16</v>
      </c>
      <c r="R4" s="65" t="s">
        <v>17</v>
      </c>
      <c r="S4" s="65" t="s">
        <v>18</v>
      </c>
      <c r="T4" s="65" t="s">
        <v>19</v>
      </c>
      <c r="U4" s="65" t="s">
        <v>20</v>
      </c>
      <c r="V4" s="65" t="s">
        <v>21</v>
      </c>
      <c r="W4" s="65" t="s">
        <v>22</v>
      </c>
      <c r="X4" s="65" t="s">
        <v>23</v>
      </c>
      <c r="Y4" s="65" t="s">
        <v>24</v>
      </c>
      <c r="Z4" s="65" t="s">
        <v>25</v>
      </c>
      <c r="AA4" s="65" t="s">
        <v>29</v>
      </c>
      <c r="AB4" s="65" t="s">
        <v>40</v>
      </c>
      <c r="AC4" s="62" t="s">
        <v>60</v>
      </c>
    </row>
    <row r="5" spans="2:29" ht="13.5" thickBot="1">
      <c r="B5" s="68"/>
      <c r="C5" s="70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3"/>
    </row>
    <row r="6" spans="2:29" ht="18.75" customHeight="1" thickTop="1">
      <c r="B6" s="6" t="s">
        <v>4</v>
      </c>
      <c r="C6" s="7">
        <v>-3</v>
      </c>
      <c r="D6" s="8">
        <v>-13</v>
      </c>
      <c r="E6" s="8">
        <v>-11</v>
      </c>
      <c r="F6" s="8">
        <v>-26</v>
      </c>
      <c r="G6" s="8">
        <v>-8</v>
      </c>
      <c r="H6" s="8">
        <v>-14</v>
      </c>
      <c r="I6" s="8">
        <v>-16</v>
      </c>
      <c r="J6" s="8">
        <v>-6</v>
      </c>
      <c r="K6" s="8">
        <v>-2</v>
      </c>
      <c r="L6" s="8">
        <v>-33</v>
      </c>
      <c r="M6" s="8">
        <v>-53</v>
      </c>
      <c r="N6" s="8">
        <v>-36</v>
      </c>
      <c r="O6" s="8">
        <v>-31</v>
      </c>
      <c r="P6" s="8">
        <v>-6</v>
      </c>
      <c r="Q6" s="8">
        <v>-4</v>
      </c>
      <c r="R6" s="8">
        <v>-9</v>
      </c>
      <c r="S6" s="9">
        <v>-15</v>
      </c>
      <c r="T6" s="9">
        <v>-22</v>
      </c>
      <c r="U6" s="10">
        <v>-18</v>
      </c>
      <c r="V6" s="10">
        <v>-24</v>
      </c>
      <c r="W6" s="10">
        <v>-28</v>
      </c>
      <c r="X6" s="10">
        <v>-21</v>
      </c>
      <c r="Y6" s="10">
        <v>-8</v>
      </c>
      <c r="Z6" s="8">
        <v>-19</v>
      </c>
      <c r="AA6" s="8">
        <v>-8</v>
      </c>
      <c r="AB6" s="8">
        <v>-55</v>
      </c>
      <c r="AC6" s="11">
        <v>-20</v>
      </c>
    </row>
    <row r="7" spans="2:29" ht="18.75" customHeight="1">
      <c r="B7" s="12" t="s">
        <v>46</v>
      </c>
      <c r="C7" s="1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4"/>
      <c r="T7" s="14"/>
      <c r="U7" s="10"/>
      <c r="V7" s="10"/>
      <c r="W7" s="10"/>
      <c r="X7" s="10"/>
      <c r="Y7" s="10"/>
      <c r="Z7" s="10"/>
      <c r="AA7" s="10">
        <v>-5</v>
      </c>
      <c r="AB7" s="10">
        <v>-5</v>
      </c>
      <c r="AC7" s="15"/>
    </row>
    <row r="8" spans="2:29" ht="18.75" customHeight="1">
      <c r="B8" s="16" t="s">
        <v>1</v>
      </c>
      <c r="C8" s="13"/>
      <c r="D8" s="10">
        <v>-2</v>
      </c>
      <c r="E8" s="10"/>
      <c r="F8" s="10">
        <v>-2</v>
      </c>
      <c r="G8" s="10"/>
      <c r="H8" s="10"/>
      <c r="I8" s="10"/>
      <c r="J8" s="10"/>
      <c r="K8" s="10"/>
      <c r="L8" s="10"/>
      <c r="M8" s="10">
        <v>-4</v>
      </c>
      <c r="N8" s="10">
        <v>-20</v>
      </c>
      <c r="O8" s="10">
        <v>-36</v>
      </c>
      <c r="P8" s="10"/>
      <c r="Q8" s="10"/>
      <c r="R8" s="10"/>
      <c r="S8" s="14"/>
      <c r="T8" s="14"/>
      <c r="U8" s="10"/>
      <c r="V8" s="10"/>
      <c r="W8" s="10">
        <v>-4</v>
      </c>
      <c r="X8" s="10"/>
      <c r="Y8" s="10"/>
      <c r="Z8" s="10">
        <v>-2</v>
      </c>
      <c r="AA8" s="10"/>
      <c r="AB8" s="10"/>
      <c r="AC8" s="15"/>
    </row>
    <row r="9" spans="2:29" ht="18.75" customHeight="1">
      <c r="B9" s="16" t="s">
        <v>6</v>
      </c>
      <c r="C9" s="13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4"/>
      <c r="U9" s="10"/>
      <c r="V9" s="10"/>
      <c r="W9" s="10"/>
      <c r="X9" s="10"/>
      <c r="Y9" s="10"/>
      <c r="Z9" s="10"/>
      <c r="AA9" s="10"/>
      <c r="AB9" s="10"/>
      <c r="AC9" s="15"/>
    </row>
    <row r="10" spans="2:29" ht="18.75" customHeight="1">
      <c r="B10" s="16" t="s">
        <v>5</v>
      </c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4"/>
      <c r="T10" s="14"/>
      <c r="U10" s="10"/>
      <c r="V10" s="10"/>
      <c r="W10" s="10"/>
      <c r="X10" s="10"/>
      <c r="Y10" s="10"/>
      <c r="Z10" s="10"/>
      <c r="AA10" s="10"/>
      <c r="AB10" s="10"/>
      <c r="AC10" s="15"/>
    </row>
    <row r="11" spans="2:29" ht="18.75" customHeight="1">
      <c r="B11" s="16" t="s">
        <v>2</v>
      </c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4"/>
      <c r="T11" s="14"/>
      <c r="U11" s="10"/>
      <c r="V11" s="10"/>
      <c r="W11" s="10"/>
      <c r="X11" s="10"/>
      <c r="Y11" s="10"/>
      <c r="Z11" s="10"/>
      <c r="AA11" s="10"/>
      <c r="AB11" s="10"/>
      <c r="AC11" s="15"/>
    </row>
    <row r="12" spans="2:29" ht="18.75" customHeight="1">
      <c r="B12" s="12" t="s">
        <v>3</v>
      </c>
      <c r="C12" s="13"/>
      <c r="D12" s="10">
        <v>-5</v>
      </c>
      <c r="E12" s="10">
        <v>-5</v>
      </c>
      <c r="F12" s="10"/>
      <c r="G12" s="10">
        <v>-18</v>
      </c>
      <c r="H12" s="10"/>
      <c r="I12" s="10"/>
      <c r="J12" s="10"/>
      <c r="K12" s="10"/>
      <c r="L12" s="10">
        <v>-12</v>
      </c>
      <c r="M12" s="10"/>
      <c r="N12" s="10"/>
      <c r="O12" s="10"/>
      <c r="P12" s="10">
        <v>-16</v>
      </c>
      <c r="Q12" s="10">
        <v>-12</v>
      </c>
      <c r="R12" s="10"/>
      <c r="S12" s="14"/>
      <c r="T12" s="14">
        <v>-10</v>
      </c>
      <c r="U12" s="10">
        <v>-5</v>
      </c>
      <c r="V12" s="10"/>
      <c r="W12" s="10"/>
      <c r="X12" s="10"/>
      <c r="Y12" s="10"/>
      <c r="Z12" s="10"/>
      <c r="AA12" s="10"/>
      <c r="AB12" s="10"/>
      <c r="AC12" s="15"/>
    </row>
    <row r="13" spans="2:29" ht="23.25" customHeight="1">
      <c r="B13" s="12" t="s">
        <v>41</v>
      </c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4"/>
      <c r="T13" s="14"/>
      <c r="U13" s="10"/>
      <c r="V13" s="10"/>
      <c r="W13" s="10"/>
      <c r="X13" s="10"/>
      <c r="Y13" s="10"/>
      <c r="Z13" s="10"/>
      <c r="AA13" s="10"/>
      <c r="AB13" s="10"/>
      <c r="AC13" s="15"/>
    </row>
    <row r="14" spans="2:29" ht="18.75" customHeight="1">
      <c r="B14" s="16" t="s">
        <v>7</v>
      </c>
      <c r="C14" s="13"/>
      <c r="D14" s="10"/>
      <c r="E14" s="10"/>
      <c r="F14" s="10">
        <v>-2</v>
      </c>
      <c r="G14" s="10">
        <v>-4</v>
      </c>
      <c r="H14" s="10"/>
      <c r="I14" s="10"/>
      <c r="J14" s="10">
        <v>-6</v>
      </c>
      <c r="K14" s="10"/>
      <c r="L14" s="10"/>
      <c r="M14" s="10"/>
      <c r="N14" s="10"/>
      <c r="O14" s="10"/>
      <c r="P14" s="10"/>
      <c r="Q14" s="10"/>
      <c r="R14" s="10"/>
      <c r="S14" s="14"/>
      <c r="T14" s="14">
        <v>-12</v>
      </c>
      <c r="U14" s="10"/>
      <c r="V14" s="10"/>
      <c r="W14" s="10"/>
      <c r="X14" s="10"/>
      <c r="Y14" s="10"/>
      <c r="Z14" s="10"/>
      <c r="AA14" s="10"/>
      <c r="AB14" s="10"/>
      <c r="AC14" s="15"/>
    </row>
    <row r="15" spans="2:29" ht="18.75" customHeight="1">
      <c r="B15" s="16" t="s">
        <v>56</v>
      </c>
      <c r="C15" s="13"/>
      <c r="D15" s="10"/>
      <c r="E15" s="10"/>
      <c r="F15" s="10"/>
      <c r="G15" s="10">
        <v>-5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4"/>
      <c r="T15" s="14"/>
      <c r="U15" s="10"/>
      <c r="V15" s="10"/>
      <c r="W15" s="10"/>
      <c r="X15" s="10"/>
      <c r="Y15" s="10"/>
      <c r="Z15" s="10"/>
      <c r="AA15" s="10"/>
      <c r="AB15" s="10"/>
      <c r="AC15" s="15"/>
    </row>
    <row r="16" spans="2:29" ht="18.75" customHeight="1">
      <c r="B16" s="16" t="s">
        <v>61</v>
      </c>
      <c r="C16" s="13">
        <v>-5</v>
      </c>
      <c r="D16" s="10">
        <v>-10</v>
      </c>
      <c r="E16" s="10">
        <v>-5</v>
      </c>
      <c r="F16" s="10"/>
      <c r="G16" s="10"/>
      <c r="H16" s="10"/>
      <c r="I16" s="10"/>
      <c r="J16" s="10"/>
      <c r="K16" s="10"/>
      <c r="L16" s="10"/>
      <c r="M16" s="10"/>
      <c r="N16" s="10">
        <v>-5</v>
      </c>
      <c r="O16" s="10">
        <v>-10</v>
      </c>
      <c r="P16" s="10">
        <v>-5</v>
      </c>
      <c r="Q16" s="10"/>
      <c r="R16" s="10"/>
      <c r="S16" s="14"/>
      <c r="T16" s="14">
        <v>-15</v>
      </c>
      <c r="U16" s="10">
        <v>-5</v>
      </c>
      <c r="V16" s="10"/>
      <c r="W16" s="10">
        <v>-5</v>
      </c>
      <c r="X16" s="10">
        <v>-5</v>
      </c>
      <c r="Y16" s="10"/>
      <c r="Z16" s="10">
        <v>-5</v>
      </c>
      <c r="AA16" s="10"/>
      <c r="AB16" s="10"/>
      <c r="AC16" s="15">
        <v>-5</v>
      </c>
    </row>
    <row r="17" spans="2:29" ht="18.75" customHeight="1">
      <c r="B17" s="16" t="s">
        <v>58</v>
      </c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4"/>
      <c r="T17" s="14"/>
      <c r="U17" s="10"/>
      <c r="V17" s="10"/>
      <c r="W17" s="10"/>
      <c r="X17" s="10"/>
      <c r="Y17" s="10"/>
      <c r="Z17" s="10"/>
      <c r="AA17" s="10"/>
      <c r="AB17" s="10"/>
      <c r="AC17" s="15"/>
    </row>
    <row r="18" spans="2:29" ht="18.75" customHeight="1">
      <c r="B18" s="16" t="s">
        <v>68</v>
      </c>
      <c r="C18" s="13"/>
      <c r="D18" s="10"/>
      <c r="E18" s="10">
        <v>-2</v>
      </c>
      <c r="F18" s="10"/>
      <c r="G18" s="10">
        <v>-2</v>
      </c>
      <c r="H18" s="10"/>
      <c r="I18" s="10">
        <v>-2</v>
      </c>
      <c r="J18" s="10"/>
      <c r="K18" s="10"/>
      <c r="L18" s="10">
        <v>-2</v>
      </c>
      <c r="M18" s="10"/>
      <c r="N18" s="10">
        <v>-2</v>
      </c>
      <c r="O18" s="10"/>
      <c r="P18" s="10">
        <v>-2</v>
      </c>
      <c r="Q18" s="10">
        <v>-2</v>
      </c>
      <c r="R18" s="10">
        <v>-2</v>
      </c>
      <c r="S18" s="14">
        <v>-2</v>
      </c>
      <c r="T18" s="14"/>
      <c r="U18" s="10">
        <v>-2</v>
      </c>
      <c r="V18" s="10">
        <v>-2</v>
      </c>
      <c r="W18" s="10"/>
      <c r="X18" s="10"/>
      <c r="Y18" s="10"/>
      <c r="Z18" s="10">
        <v>-2</v>
      </c>
      <c r="AA18" s="10"/>
      <c r="AB18" s="10"/>
      <c r="AC18" s="15"/>
    </row>
    <row r="19" spans="2:29" ht="18.75" customHeight="1" thickBot="1">
      <c r="B19" s="47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  <c r="T19" s="45"/>
      <c r="U19" s="44"/>
      <c r="V19" s="44"/>
      <c r="W19" s="44"/>
      <c r="X19" s="44"/>
      <c r="Y19" s="44"/>
      <c r="Z19" s="44"/>
      <c r="AA19" s="44"/>
      <c r="AB19" s="44"/>
      <c r="AC19" s="46"/>
    </row>
    <row r="20" spans="2:29" ht="23.25" customHeight="1" thickBot="1" thickTop="1">
      <c r="B20" s="22" t="s">
        <v>42</v>
      </c>
      <c r="C20" s="23">
        <f>100+SUM(C6:C19)</f>
        <v>92</v>
      </c>
      <c r="D20" s="23">
        <f aca="true" t="shared" si="0" ref="D20:AC20">100+SUM(D6:D19)</f>
        <v>70</v>
      </c>
      <c r="E20" s="23">
        <f t="shared" si="0"/>
        <v>77</v>
      </c>
      <c r="F20" s="23">
        <f t="shared" si="0"/>
        <v>70</v>
      </c>
      <c r="G20" s="23">
        <f t="shared" si="0"/>
        <v>63</v>
      </c>
      <c r="H20" s="23">
        <f t="shared" si="0"/>
        <v>86</v>
      </c>
      <c r="I20" s="23">
        <f t="shared" si="0"/>
        <v>82</v>
      </c>
      <c r="J20" s="23">
        <f t="shared" si="0"/>
        <v>88</v>
      </c>
      <c r="K20" s="23">
        <f t="shared" si="0"/>
        <v>98</v>
      </c>
      <c r="L20" s="23">
        <f t="shared" si="0"/>
        <v>53</v>
      </c>
      <c r="M20" s="23">
        <f t="shared" si="0"/>
        <v>43</v>
      </c>
      <c r="N20" s="23">
        <f t="shared" si="0"/>
        <v>37</v>
      </c>
      <c r="O20" s="23">
        <f t="shared" si="0"/>
        <v>23</v>
      </c>
      <c r="P20" s="23">
        <f t="shared" si="0"/>
        <v>71</v>
      </c>
      <c r="Q20" s="23">
        <f t="shared" si="0"/>
        <v>82</v>
      </c>
      <c r="R20" s="23">
        <f t="shared" si="0"/>
        <v>89</v>
      </c>
      <c r="S20" s="23">
        <f t="shared" si="0"/>
        <v>83</v>
      </c>
      <c r="T20" s="23">
        <f t="shared" si="0"/>
        <v>41</v>
      </c>
      <c r="U20" s="23">
        <f t="shared" si="0"/>
        <v>70</v>
      </c>
      <c r="V20" s="23">
        <f t="shared" si="0"/>
        <v>74</v>
      </c>
      <c r="W20" s="23">
        <f t="shared" si="0"/>
        <v>63</v>
      </c>
      <c r="X20" s="23">
        <f t="shared" si="0"/>
        <v>74</v>
      </c>
      <c r="Y20" s="23">
        <f t="shared" si="0"/>
        <v>92</v>
      </c>
      <c r="Z20" s="23">
        <f t="shared" si="0"/>
        <v>72</v>
      </c>
      <c r="AA20" s="23">
        <f t="shared" si="0"/>
        <v>87</v>
      </c>
      <c r="AB20" s="24">
        <f t="shared" si="0"/>
        <v>40</v>
      </c>
      <c r="AC20" s="25">
        <f t="shared" si="0"/>
        <v>75</v>
      </c>
    </row>
    <row r="21" spans="2:29" ht="18.75" customHeight="1" thickTop="1">
      <c r="B21" s="6" t="s">
        <v>47</v>
      </c>
      <c r="C21" s="7"/>
      <c r="D21" s="8"/>
      <c r="E21" s="8"/>
      <c r="F21" s="8"/>
      <c r="G21" s="8">
        <v>-30</v>
      </c>
      <c r="H21" s="8"/>
      <c r="I21" s="8"/>
      <c r="J21" s="8"/>
      <c r="K21" s="8"/>
      <c r="L21" s="8"/>
      <c r="M21" s="8"/>
      <c r="N21" s="8"/>
      <c r="O21" s="8"/>
      <c r="P21" s="8">
        <v>-15</v>
      </c>
      <c r="Q21" s="8"/>
      <c r="R21" s="8">
        <v>-5</v>
      </c>
      <c r="S21" s="9"/>
      <c r="T21" s="9"/>
      <c r="U21" s="8"/>
      <c r="V21" s="8"/>
      <c r="W21" s="8"/>
      <c r="X21" s="8"/>
      <c r="Y21" s="8"/>
      <c r="Z21" s="8"/>
      <c r="AA21" s="8"/>
      <c r="AB21" s="8"/>
      <c r="AC21" s="11"/>
    </row>
    <row r="22" spans="2:29" ht="18.75" customHeight="1">
      <c r="B22" s="16" t="s">
        <v>30</v>
      </c>
      <c r="C22" s="13"/>
      <c r="D22" s="10">
        <v>-5</v>
      </c>
      <c r="E22" s="10"/>
      <c r="F22" s="10"/>
      <c r="G22" s="10"/>
      <c r="H22" s="10"/>
      <c r="I22" s="10"/>
      <c r="J22" s="10"/>
      <c r="K22" s="10">
        <v>-5</v>
      </c>
      <c r="L22" s="10"/>
      <c r="M22" s="10"/>
      <c r="N22" s="10"/>
      <c r="O22" s="10"/>
      <c r="P22" s="10"/>
      <c r="Q22" s="10"/>
      <c r="R22" s="10"/>
      <c r="S22" s="14"/>
      <c r="T22" s="14">
        <v>-5</v>
      </c>
      <c r="U22" s="10">
        <v>-10</v>
      </c>
      <c r="V22" s="10"/>
      <c r="W22" s="10"/>
      <c r="X22" s="10"/>
      <c r="Y22" s="10"/>
      <c r="Z22" s="10"/>
      <c r="AA22" s="10">
        <v>-5</v>
      </c>
      <c r="AB22" s="10"/>
      <c r="AC22" s="15"/>
    </row>
    <row r="23" spans="2:29" ht="18.75" customHeight="1">
      <c r="B23" s="16" t="s">
        <v>31</v>
      </c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/>
      <c r="T23" s="14">
        <v>-10</v>
      </c>
      <c r="U23" s="10"/>
      <c r="V23" s="10"/>
      <c r="W23" s="10"/>
      <c r="X23" s="10"/>
      <c r="Y23" s="10"/>
      <c r="Z23" s="10"/>
      <c r="AA23" s="10"/>
      <c r="AB23" s="10"/>
      <c r="AC23" s="15"/>
    </row>
    <row r="24" spans="2:29" ht="18.75" customHeight="1" thickBot="1">
      <c r="B24" s="17" t="s">
        <v>32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19"/>
      <c r="V24" s="19"/>
      <c r="W24" s="19"/>
      <c r="X24" s="19"/>
      <c r="Y24" s="19"/>
      <c r="Z24" s="19"/>
      <c r="AA24" s="19"/>
      <c r="AB24" s="19"/>
      <c r="AC24" s="21"/>
    </row>
    <row r="25" spans="2:29" ht="23.25" customHeight="1" thickBot="1" thickTop="1">
      <c r="B25" s="22" t="s">
        <v>43</v>
      </c>
      <c r="C25" s="23">
        <f>100+SUM(C21:C24)</f>
        <v>100</v>
      </c>
      <c r="D25" s="23">
        <f aca="true" t="shared" si="1" ref="D25:AC25">100+SUM(D21:D24)</f>
        <v>95</v>
      </c>
      <c r="E25" s="23">
        <f t="shared" si="1"/>
        <v>100</v>
      </c>
      <c r="F25" s="23">
        <f t="shared" si="1"/>
        <v>100</v>
      </c>
      <c r="G25" s="23">
        <f t="shared" si="1"/>
        <v>70</v>
      </c>
      <c r="H25" s="23">
        <f t="shared" si="1"/>
        <v>100</v>
      </c>
      <c r="I25" s="23">
        <f t="shared" si="1"/>
        <v>100</v>
      </c>
      <c r="J25" s="23">
        <f t="shared" si="1"/>
        <v>100</v>
      </c>
      <c r="K25" s="23">
        <f t="shared" si="1"/>
        <v>95</v>
      </c>
      <c r="L25" s="23">
        <f t="shared" si="1"/>
        <v>100</v>
      </c>
      <c r="M25" s="23">
        <f t="shared" si="1"/>
        <v>100</v>
      </c>
      <c r="N25" s="23">
        <f t="shared" si="1"/>
        <v>100</v>
      </c>
      <c r="O25" s="23">
        <f t="shared" si="1"/>
        <v>100</v>
      </c>
      <c r="P25" s="23">
        <f t="shared" si="1"/>
        <v>85</v>
      </c>
      <c r="Q25" s="23">
        <f t="shared" si="1"/>
        <v>100</v>
      </c>
      <c r="R25" s="23">
        <f t="shared" si="1"/>
        <v>95</v>
      </c>
      <c r="S25" s="23">
        <f t="shared" si="1"/>
        <v>100</v>
      </c>
      <c r="T25" s="23">
        <f t="shared" si="1"/>
        <v>85</v>
      </c>
      <c r="U25" s="23">
        <f t="shared" si="1"/>
        <v>90</v>
      </c>
      <c r="V25" s="23">
        <f t="shared" si="1"/>
        <v>100</v>
      </c>
      <c r="W25" s="23">
        <f t="shared" si="1"/>
        <v>100</v>
      </c>
      <c r="X25" s="23">
        <f t="shared" si="1"/>
        <v>100</v>
      </c>
      <c r="Y25" s="23">
        <f t="shared" si="1"/>
        <v>100</v>
      </c>
      <c r="Z25" s="23">
        <f t="shared" si="1"/>
        <v>100</v>
      </c>
      <c r="AA25" s="23">
        <f t="shared" si="1"/>
        <v>95</v>
      </c>
      <c r="AB25" s="24">
        <f t="shared" si="1"/>
        <v>100</v>
      </c>
      <c r="AC25" s="25">
        <f t="shared" si="1"/>
        <v>100</v>
      </c>
    </row>
    <row r="26" spans="2:29" ht="18.75" customHeight="1" thickBot="1" thickTop="1">
      <c r="B26" s="26" t="s">
        <v>33</v>
      </c>
      <c r="C26" s="27">
        <v>30</v>
      </c>
      <c r="D26" s="28">
        <v>30</v>
      </c>
      <c r="E26" s="28">
        <v>30</v>
      </c>
      <c r="F26" s="28">
        <v>30</v>
      </c>
      <c r="G26" s="28"/>
      <c r="H26" s="28"/>
      <c r="I26" s="28">
        <v>60</v>
      </c>
      <c r="J26" s="28">
        <v>60</v>
      </c>
      <c r="K26" s="28">
        <v>60</v>
      </c>
      <c r="L26" s="28"/>
      <c r="M26" s="28"/>
      <c r="N26" s="28"/>
      <c r="O26" s="28"/>
      <c r="P26" s="28">
        <v>30</v>
      </c>
      <c r="Q26" s="28">
        <v>30</v>
      </c>
      <c r="R26" s="28">
        <v>30</v>
      </c>
      <c r="S26" s="29">
        <v>30</v>
      </c>
      <c r="T26" s="30"/>
      <c r="U26" s="28"/>
      <c r="V26" s="28"/>
      <c r="W26" s="28"/>
      <c r="X26" s="28"/>
      <c r="Y26" s="28"/>
      <c r="Z26" s="28"/>
      <c r="AA26" s="28"/>
      <c r="AB26" s="28"/>
      <c r="AC26" s="31"/>
    </row>
    <row r="27" spans="2:29" ht="22.5" customHeight="1" thickBot="1" thickTop="1">
      <c r="B27" s="22" t="s">
        <v>44</v>
      </c>
      <c r="C27" s="23">
        <f>SUM(C20,C25,C26)</f>
        <v>222</v>
      </c>
      <c r="D27" s="23">
        <f aca="true" t="shared" si="2" ref="D27:AB27">SUM(D20,D25,D26)</f>
        <v>195</v>
      </c>
      <c r="E27" s="23">
        <f t="shared" si="2"/>
        <v>207</v>
      </c>
      <c r="F27" s="23">
        <f t="shared" si="2"/>
        <v>200</v>
      </c>
      <c r="G27" s="23">
        <f t="shared" si="2"/>
        <v>133</v>
      </c>
      <c r="H27" s="23">
        <f t="shared" si="2"/>
        <v>186</v>
      </c>
      <c r="I27" s="23">
        <f t="shared" si="2"/>
        <v>242</v>
      </c>
      <c r="J27" s="23">
        <f t="shared" si="2"/>
        <v>248</v>
      </c>
      <c r="K27" s="23">
        <f t="shared" si="2"/>
        <v>253</v>
      </c>
      <c r="L27" s="23">
        <f t="shared" si="2"/>
        <v>153</v>
      </c>
      <c r="M27" s="23">
        <f t="shared" si="2"/>
        <v>143</v>
      </c>
      <c r="N27" s="23">
        <f t="shared" si="2"/>
        <v>137</v>
      </c>
      <c r="O27" s="23">
        <f t="shared" si="2"/>
        <v>123</v>
      </c>
      <c r="P27" s="23">
        <f t="shared" si="2"/>
        <v>186</v>
      </c>
      <c r="Q27" s="23">
        <f t="shared" si="2"/>
        <v>212</v>
      </c>
      <c r="R27" s="23">
        <f t="shared" si="2"/>
        <v>214</v>
      </c>
      <c r="S27" s="23">
        <f t="shared" si="2"/>
        <v>213</v>
      </c>
      <c r="T27" s="23">
        <f t="shared" si="2"/>
        <v>126</v>
      </c>
      <c r="U27" s="23">
        <f t="shared" si="2"/>
        <v>160</v>
      </c>
      <c r="V27" s="23">
        <f>SUM(V20,V25,V26)</f>
        <v>174</v>
      </c>
      <c r="W27" s="23">
        <f t="shared" si="2"/>
        <v>163</v>
      </c>
      <c r="X27" s="23">
        <f t="shared" si="2"/>
        <v>174</v>
      </c>
      <c r="Y27" s="23">
        <f t="shared" si="2"/>
        <v>192</v>
      </c>
      <c r="Z27" s="23">
        <f>SUM(Z20,Z25,Z26)</f>
        <v>172</v>
      </c>
      <c r="AA27" s="23">
        <f t="shared" si="2"/>
        <v>182</v>
      </c>
      <c r="AB27" s="24">
        <f t="shared" si="2"/>
        <v>140</v>
      </c>
      <c r="AC27" s="25">
        <f>SUM(AC20,AC25,AC26)</f>
        <v>175</v>
      </c>
    </row>
    <row r="28" spans="2:29" ht="18.75" customHeight="1" thickBot="1" thickTop="1">
      <c r="B28" s="32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T28" s="29"/>
      <c r="U28" s="24"/>
      <c r="V28" s="24"/>
      <c r="W28" s="24"/>
      <c r="X28" s="24"/>
      <c r="Y28" s="24"/>
      <c r="Z28" s="24"/>
      <c r="AA28" s="24"/>
      <c r="AB28" s="24"/>
      <c r="AC28" s="33"/>
    </row>
    <row r="29" spans="2:29" ht="18.75" customHeight="1" thickTop="1">
      <c r="B29" s="34" t="s">
        <v>49</v>
      </c>
      <c r="C29" s="41">
        <f>RANK(C27,$C$27:$AC$27)</f>
        <v>4</v>
      </c>
      <c r="D29" s="41">
        <f aca="true" t="shared" si="3" ref="D29:AC29">RANK(D27,$C$27:$AC$27)</f>
        <v>10</v>
      </c>
      <c r="E29" s="41">
        <f t="shared" si="3"/>
        <v>8</v>
      </c>
      <c r="F29" s="41">
        <f t="shared" si="3"/>
        <v>9</v>
      </c>
      <c r="G29" s="59">
        <f t="shared" si="3"/>
        <v>25</v>
      </c>
      <c r="H29" s="41">
        <f t="shared" si="3"/>
        <v>12</v>
      </c>
      <c r="I29" s="58">
        <f t="shared" si="3"/>
        <v>3</v>
      </c>
      <c r="J29" s="58">
        <f t="shared" si="3"/>
        <v>2</v>
      </c>
      <c r="K29" s="58">
        <f t="shared" si="3"/>
        <v>1</v>
      </c>
      <c r="L29" s="41">
        <f t="shared" si="3"/>
        <v>21</v>
      </c>
      <c r="M29" s="41">
        <f t="shared" si="3"/>
        <v>22</v>
      </c>
      <c r="N29" s="41">
        <f t="shared" si="3"/>
        <v>24</v>
      </c>
      <c r="O29" s="59">
        <f t="shared" si="3"/>
        <v>27</v>
      </c>
      <c r="P29" s="41">
        <f t="shared" si="3"/>
        <v>12</v>
      </c>
      <c r="Q29" s="41">
        <f t="shared" si="3"/>
        <v>7</v>
      </c>
      <c r="R29" s="41">
        <f t="shared" si="3"/>
        <v>5</v>
      </c>
      <c r="S29" s="41">
        <f t="shared" si="3"/>
        <v>6</v>
      </c>
      <c r="T29" s="59">
        <f t="shared" si="3"/>
        <v>26</v>
      </c>
      <c r="U29" s="41">
        <f t="shared" si="3"/>
        <v>20</v>
      </c>
      <c r="V29" s="41">
        <f t="shared" si="3"/>
        <v>16</v>
      </c>
      <c r="W29" s="41">
        <f t="shared" si="3"/>
        <v>19</v>
      </c>
      <c r="X29" s="41">
        <f t="shared" si="3"/>
        <v>16</v>
      </c>
      <c r="Y29" s="41">
        <f t="shared" si="3"/>
        <v>11</v>
      </c>
      <c r="Z29" s="41">
        <f t="shared" si="3"/>
        <v>18</v>
      </c>
      <c r="AA29" s="41">
        <f t="shared" si="3"/>
        <v>14</v>
      </c>
      <c r="AB29" s="55">
        <f t="shared" si="3"/>
        <v>23</v>
      </c>
      <c r="AC29" s="42">
        <f t="shared" si="3"/>
        <v>15</v>
      </c>
    </row>
    <row r="30" spans="2:29" ht="18.75" customHeight="1" thickBot="1">
      <c r="B30" s="35" t="s">
        <v>48</v>
      </c>
      <c r="C30" s="74" t="str">
        <f>HLOOKUP(C27,'Qui định xếp loại'!$A$3:$E$4,2,1)</f>
        <v>Tốt</v>
      </c>
      <c r="D30" s="74" t="str">
        <f>HLOOKUP(D27,'Qui định xếp loại'!$A$3:$E$4,2,1)</f>
        <v>Tốt</v>
      </c>
      <c r="E30" s="74" t="str">
        <f>HLOOKUP(E27,'Qui định xếp loại'!$A$3:$E$4,2,1)</f>
        <v>Tốt</v>
      </c>
      <c r="F30" s="74" t="str">
        <f>HLOOKUP(F27,'Qui định xếp loại'!$A$3:$E$4,2,1)</f>
        <v>Tốt</v>
      </c>
      <c r="G30" s="74" t="str">
        <f>HLOOKUP(G27,'Qui định xếp loại'!$A$3:$E$4,2,1)</f>
        <v>Yếu</v>
      </c>
      <c r="H30" s="74" t="str">
        <f>HLOOKUP(H27,'Qui định xếp loại'!$A$3:$E$4,2,1)</f>
        <v>TB</v>
      </c>
      <c r="I30" s="74" t="str">
        <f>HLOOKUP(I27,'Qui định xếp loại'!$A$3:$E$4,2,1)</f>
        <v>Tốt</v>
      </c>
      <c r="J30" s="74" t="str">
        <f>HLOOKUP(J27,'Qui định xếp loại'!$A$3:$E$4,2,1)</f>
        <v>Tốt</v>
      </c>
      <c r="K30" s="74" t="str">
        <f>HLOOKUP(K27,'Qui định xếp loại'!$A$3:$E$4,2,1)</f>
        <v>Tốt</v>
      </c>
      <c r="L30" s="74" t="str">
        <f>HLOOKUP(L27,'Qui định xếp loại'!$A$3:$E$4,2,1)</f>
        <v>Yếu</v>
      </c>
      <c r="M30" s="74" t="str">
        <f>HLOOKUP(M27,'Qui định xếp loại'!$A$3:$E$4,2,1)</f>
        <v>Yếu</v>
      </c>
      <c r="N30" s="74" t="str">
        <f>HLOOKUP(N27,'Qui định xếp loại'!$A$3:$E$4,2,1)</f>
        <v>Yếu</v>
      </c>
      <c r="O30" s="74" t="str">
        <f>HLOOKUP(O27,'Qui định xếp loại'!$A$3:$E$4,2,1)</f>
        <v>Yếu</v>
      </c>
      <c r="P30" s="74" t="str">
        <f>HLOOKUP(P27,'Qui định xếp loại'!$A$3:$E$4,2,1)</f>
        <v>TB</v>
      </c>
      <c r="Q30" s="74" t="str">
        <f>HLOOKUP(Q27,'Qui định xếp loại'!$A$3:$E$4,2,1)</f>
        <v>Tốt</v>
      </c>
      <c r="R30" s="74" t="str">
        <f>HLOOKUP(R27,'Qui định xếp loại'!$A$3:$E$4,2,1)</f>
        <v>Tốt</v>
      </c>
      <c r="S30" s="74" t="str">
        <f>HLOOKUP(S27,'Qui định xếp loại'!$A$3:$E$4,2,1)</f>
        <v>Tốt</v>
      </c>
      <c r="T30" s="74" t="str">
        <f>HLOOKUP(T27,'Qui định xếp loại'!$A$3:$E$4,2,1)</f>
        <v>Yếu</v>
      </c>
      <c r="U30" s="74" t="str">
        <f>HLOOKUP(U27,'Qui định xếp loại'!$A$3:$E$4,2,1)</f>
        <v>Yếu</v>
      </c>
      <c r="V30" s="74" t="str">
        <f>HLOOKUP(V27,'Qui định xếp loại'!$A$3:$E$4,2,1)</f>
        <v>Yếu</v>
      </c>
      <c r="W30" s="74" t="str">
        <f>HLOOKUP(W27,'Qui định xếp loại'!$A$3:$E$4,2,1)</f>
        <v>Yếu</v>
      </c>
      <c r="X30" s="74" t="str">
        <f>HLOOKUP(X27,'Qui định xếp loại'!$A$3:$E$4,2,1)</f>
        <v>Yếu</v>
      </c>
      <c r="Y30" s="74" t="str">
        <f>HLOOKUP(Y27,'Qui định xếp loại'!$A$3:$E$4,2,1)</f>
        <v>Khá</v>
      </c>
      <c r="Z30" s="74" t="str">
        <f>HLOOKUP(Z27,'Qui định xếp loại'!$A$3:$E$4,2,1)</f>
        <v>Yếu</v>
      </c>
      <c r="AA30" s="74" t="str">
        <f>HLOOKUP(AA27,'Qui định xếp loại'!$A$3:$E$4,2,1)</f>
        <v>Yếu</v>
      </c>
      <c r="AB30" s="75" t="str">
        <f>HLOOKUP(AB27,'Qui định xếp loại'!$A$3:$E$4,2,1)</f>
        <v>Yếu</v>
      </c>
      <c r="AC30" s="76" t="str">
        <f>HLOOKUP(AC27,'Qui định xếp loại'!$A$3:$E$4,2,1)</f>
        <v>Yếu</v>
      </c>
    </row>
    <row r="31" ht="13.5" thickTop="1"/>
    <row r="36" ht="15.75">
      <c r="R36" s="40"/>
    </row>
  </sheetData>
  <sheetProtection/>
  <mergeCells count="30">
    <mergeCell ref="B4:B5"/>
    <mergeCell ref="C4:C5"/>
    <mergeCell ref="D4:D5"/>
    <mergeCell ref="E4:E5"/>
    <mergeCell ref="T4:T5"/>
    <mergeCell ref="F4:F5"/>
    <mergeCell ref="G4:G5"/>
    <mergeCell ref="H4:H5"/>
    <mergeCell ref="Q4:Q5"/>
    <mergeCell ref="J4:J5"/>
    <mergeCell ref="X4:X5"/>
    <mergeCell ref="I4:I5"/>
    <mergeCell ref="K4:K5"/>
    <mergeCell ref="L4:L5"/>
    <mergeCell ref="M4:M5"/>
    <mergeCell ref="R4:R5"/>
    <mergeCell ref="S4:S5"/>
    <mergeCell ref="N4:N5"/>
    <mergeCell ref="O4:O5"/>
    <mergeCell ref="P4:P5"/>
    <mergeCell ref="B1:AC1"/>
    <mergeCell ref="AC4:AC5"/>
    <mergeCell ref="B2:AC2"/>
    <mergeCell ref="Y4:Y5"/>
    <mergeCell ref="Z4:Z5"/>
    <mergeCell ref="AA4:AA5"/>
    <mergeCell ref="AB4:AB5"/>
    <mergeCell ref="U4:U5"/>
    <mergeCell ref="V4:V5"/>
    <mergeCell ref="W4:W5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45"/>
  <sheetViews>
    <sheetView zoomScale="115" zoomScaleNormal="115" zoomScalePageLayoutView="0" workbookViewId="0" topLeftCell="A1">
      <selection activeCell="C20" sqref="C20"/>
    </sheetView>
  </sheetViews>
  <sheetFormatPr defaultColWidth="9.140625" defaultRowHeight="12.75"/>
  <cols>
    <col min="1" max="1" width="2.8515625" style="5" customWidth="1"/>
    <col min="2" max="2" width="7.8515625" style="37" customWidth="1"/>
    <col min="3" max="3" width="134.00390625" style="5" customWidth="1"/>
    <col min="4" max="16384" width="9.140625" style="5" customWidth="1"/>
  </cols>
  <sheetData>
    <row r="1" spans="2:29" ht="18.75">
      <c r="B1" s="72" t="s">
        <v>59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2:19" ht="17.25" customHeight="1">
      <c r="B2" s="64" t="s">
        <v>28</v>
      </c>
      <c r="C2" s="71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ht="3.75" customHeight="1" thickBot="1"/>
    <row r="4" spans="2:3" ht="18.75" customHeight="1" thickTop="1">
      <c r="B4" s="49" t="s">
        <v>0</v>
      </c>
      <c r="C4" s="48" t="s">
        <v>27</v>
      </c>
    </row>
    <row r="5" spans="2:3" ht="18.75" customHeight="1">
      <c r="B5" s="38" t="s">
        <v>8</v>
      </c>
      <c r="C5" s="50" t="s">
        <v>63</v>
      </c>
    </row>
    <row r="6" spans="2:3" ht="18.75" customHeight="1">
      <c r="B6" s="38" t="s">
        <v>9</v>
      </c>
      <c r="C6" s="53" t="s">
        <v>62</v>
      </c>
    </row>
    <row r="7" spans="2:3" ht="18.75" customHeight="1">
      <c r="B7" s="38" t="s">
        <v>10</v>
      </c>
      <c r="C7" s="54" t="s">
        <v>76</v>
      </c>
    </row>
    <row r="8" spans="2:3" ht="18.75" customHeight="1">
      <c r="B8" s="38" t="s">
        <v>11</v>
      </c>
      <c r="C8" s="50" t="s">
        <v>86</v>
      </c>
    </row>
    <row r="9" spans="2:3" ht="18.75" customHeight="1">
      <c r="B9" s="38" t="s">
        <v>12</v>
      </c>
      <c r="C9" s="53" t="s">
        <v>77</v>
      </c>
    </row>
    <row r="10" spans="2:3" ht="18.75" customHeight="1">
      <c r="B10" s="38" t="s">
        <v>13</v>
      </c>
      <c r="C10" s="50" t="s">
        <v>88</v>
      </c>
    </row>
    <row r="11" spans="2:3" ht="18.75" customHeight="1">
      <c r="B11" s="38" t="s">
        <v>14</v>
      </c>
      <c r="C11" s="50" t="s">
        <v>87</v>
      </c>
    </row>
    <row r="12" spans="2:3" ht="18.75" customHeight="1">
      <c r="B12" s="38" t="s">
        <v>34</v>
      </c>
      <c r="C12" s="50" t="s">
        <v>64</v>
      </c>
    </row>
    <row r="13" spans="2:3" ht="18.75" customHeight="1">
      <c r="B13" s="38" t="s">
        <v>35</v>
      </c>
      <c r="C13" s="50" t="s">
        <v>65</v>
      </c>
    </row>
    <row r="14" spans="2:3" ht="18.75" customHeight="1">
      <c r="B14" s="38" t="s">
        <v>36</v>
      </c>
      <c r="C14" s="50" t="s">
        <v>78</v>
      </c>
    </row>
    <row r="15" spans="2:3" ht="18.75" customHeight="1">
      <c r="B15" s="38" t="s">
        <v>37</v>
      </c>
      <c r="C15" s="50" t="s">
        <v>66</v>
      </c>
    </row>
    <row r="16" spans="2:3" ht="18.75" customHeight="1">
      <c r="B16" s="38" t="s">
        <v>38</v>
      </c>
      <c r="C16" s="50" t="s">
        <v>79</v>
      </c>
    </row>
    <row r="17" spans="2:3" ht="18.75" customHeight="1">
      <c r="B17" s="38" t="s">
        <v>39</v>
      </c>
      <c r="C17" s="50" t="s">
        <v>67</v>
      </c>
    </row>
    <row r="18" spans="2:3" ht="18.75" customHeight="1">
      <c r="B18" s="38" t="s">
        <v>15</v>
      </c>
      <c r="C18" s="56" t="s">
        <v>89</v>
      </c>
    </row>
    <row r="19" spans="2:3" ht="18.75" customHeight="1">
      <c r="B19" s="38" t="s">
        <v>16</v>
      </c>
      <c r="C19" s="50" t="s">
        <v>80</v>
      </c>
    </row>
    <row r="20" spans="2:3" ht="18.75" customHeight="1">
      <c r="B20" s="38" t="s">
        <v>17</v>
      </c>
      <c r="C20" s="50" t="s">
        <v>81</v>
      </c>
    </row>
    <row r="21" spans="2:3" ht="18.75" customHeight="1">
      <c r="B21" s="38" t="s">
        <v>18</v>
      </c>
      <c r="C21" s="50" t="s">
        <v>82</v>
      </c>
    </row>
    <row r="22" spans="2:3" ht="18.75" customHeight="1">
      <c r="B22" s="38" t="s">
        <v>19</v>
      </c>
      <c r="C22" s="57" t="s">
        <v>69</v>
      </c>
    </row>
    <row r="23" spans="2:3" ht="18.75" customHeight="1">
      <c r="B23" s="38" t="s">
        <v>20</v>
      </c>
      <c r="C23" s="60" t="s">
        <v>83</v>
      </c>
    </row>
    <row r="24" spans="2:3" ht="18.75" customHeight="1">
      <c r="B24" s="38" t="s">
        <v>21</v>
      </c>
      <c r="C24" s="50" t="s">
        <v>84</v>
      </c>
    </row>
    <row r="25" spans="2:3" ht="18.75" customHeight="1">
      <c r="B25" s="38" t="s">
        <v>22</v>
      </c>
      <c r="C25" s="50" t="s">
        <v>85</v>
      </c>
    </row>
    <row r="26" spans="2:3" ht="18.75" customHeight="1">
      <c r="B26" s="38" t="s">
        <v>23</v>
      </c>
      <c r="C26" s="51" t="s">
        <v>70</v>
      </c>
    </row>
    <row r="27" spans="2:3" ht="18.75" customHeight="1">
      <c r="B27" s="38" t="s">
        <v>24</v>
      </c>
      <c r="C27" s="50" t="s">
        <v>71</v>
      </c>
    </row>
    <row r="28" spans="2:3" ht="18.75" customHeight="1">
      <c r="B28" s="38" t="s">
        <v>25</v>
      </c>
      <c r="C28" s="50" t="s">
        <v>72</v>
      </c>
    </row>
    <row r="29" spans="2:3" ht="18.75" customHeight="1">
      <c r="B29" s="38" t="s">
        <v>29</v>
      </c>
      <c r="C29" s="50" t="s">
        <v>73</v>
      </c>
    </row>
    <row r="30" spans="2:3" ht="18.75" customHeight="1">
      <c r="B30" s="38" t="s">
        <v>40</v>
      </c>
      <c r="C30" s="50" t="s">
        <v>74</v>
      </c>
    </row>
    <row r="31" spans="2:3" ht="18.75" customHeight="1" thickBot="1">
      <c r="B31" s="38" t="s">
        <v>60</v>
      </c>
      <c r="C31" s="52" t="s">
        <v>75</v>
      </c>
    </row>
    <row r="32" ht="13.5" customHeight="1" thickTop="1"/>
    <row r="33" ht="13.5" customHeight="1"/>
    <row r="34" ht="13.5" customHeight="1"/>
    <row r="35" ht="13.5" customHeight="1"/>
    <row r="36" ht="13.5" customHeight="1"/>
    <row r="39" ht="18.75" customHeight="1"/>
    <row r="45" ht="12.75">
      <c r="D45" s="39"/>
    </row>
  </sheetData>
  <sheetProtection/>
  <mergeCells count="2">
    <mergeCell ref="B2:C2"/>
    <mergeCell ref="B1:AC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10" sqref="E10"/>
    </sheetView>
  </sheetViews>
  <sheetFormatPr defaultColWidth="10.7109375" defaultRowHeight="12.75"/>
  <sheetData>
    <row r="1" spans="1:5" ht="18">
      <c r="A1" s="73" t="s">
        <v>55</v>
      </c>
      <c r="B1" s="73"/>
      <c r="C1" s="73"/>
      <c r="D1" s="73"/>
      <c r="E1" s="73"/>
    </row>
    <row r="2" spans="1:5" ht="18">
      <c r="A2" s="1"/>
      <c r="B2" s="1"/>
      <c r="C2" s="1"/>
      <c r="D2" s="1"/>
      <c r="E2" s="1"/>
    </row>
    <row r="3" spans="1:5" ht="19.5" customHeight="1">
      <c r="A3" s="2" t="s">
        <v>50</v>
      </c>
      <c r="B3" s="77">
        <v>0</v>
      </c>
      <c r="C3" s="77">
        <v>185</v>
      </c>
      <c r="D3" s="77">
        <v>190</v>
      </c>
      <c r="E3" s="77">
        <v>195</v>
      </c>
    </row>
    <row r="4" spans="1:5" ht="19.5" customHeight="1">
      <c r="A4" s="2" t="s">
        <v>51</v>
      </c>
      <c r="B4" s="3" t="s">
        <v>54</v>
      </c>
      <c r="C4" s="4" t="s">
        <v>57</v>
      </c>
      <c r="D4" s="3" t="s">
        <v>53</v>
      </c>
      <c r="E4" s="3" t="s">
        <v>52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Windows 8.1X86 M1</cp:lastModifiedBy>
  <cp:lastPrinted>2014-09-15T00:27:19Z</cp:lastPrinted>
  <dcterms:created xsi:type="dcterms:W3CDTF">2011-08-17T00:59:03Z</dcterms:created>
  <dcterms:modified xsi:type="dcterms:W3CDTF">2014-09-28T05:06:33Z</dcterms:modified>
  <cp:category/>
  <cp:version/>
  <cp:contentType/>
  <cp:contentStatus/>
</cp:coreProperties>
</file>