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<sst xmlns="http://schemas.openxmlformats.org/spreadsheetml/2006/main" count="118" uniqueCount="90">
  <si>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</si>
  <si>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</si>
  <si>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</si>
  <si>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</si>
  <si>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</si>
  <si>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</si>
  <si>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</si>
  <si>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</si>
  <si>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</si>
  <si>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</si>
  <si>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</si>
  <si>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</si>
  <si>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</si>
  <si>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</si>
  <si>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</si>
  <si>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</si>
  <si>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</si>
  <si>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</si>
  <si>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</si>
  <si>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</si>
  <si>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</si>
  <si>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</si>
  <si>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</si>
  <si>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</si>
  <si>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</si>
  <si>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</si>
  <si>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</si>
  <si>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</si>
  <si>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</si>
  <si>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</si>
  <si>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</si>
  <si>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</si>
  <si>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</si>
  <si>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</si>
  <si>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</si>
  <si>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</si>
  <si>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</si>
  <si>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</si>
  <si>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</si>
  <si>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</si>
  <si>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</si>
  <si>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</si>
  <si>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</si>
  <si>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</si>
  <si>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</si>
  <si>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</si>
  <si>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</si>
  <si>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</si>
  <si>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</si>
  <si>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</si>
  <si>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</si>
  <si>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</si>
  <si>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</si>
  <si>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</si>
  <si>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</si>
  <si>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</si>
  <si>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Cúp tiết</t>
  </si>
  <si>
    <t>TB</t>
  </si>
  <si>
    <t>Sử dụng điện thoại</t>
  </si>
  <si>
    <t>11T14</t>
  </si>
  <si>
    <t>TUẦN THỨ: 05 - TỪ: 15/09/2014 ĐẾN: 21/09/2014                                             LỚP TRỰC: 11T5 - GVCN: Trần Thị Thu Phương</t>
  </si>
  <si>
    <t>Vắng 01P (Duyên); 02 không đồng phục; Thưởng 30 điểm hoàn thành sớm tiền ủng hộ.</t>
  </si>
  <si>
    <t>Cờ đỏ ko đi trực</t>
  </si>
  <si>
    <t>Vắng 03P (Cường B, Đức,…); 03 vào muộn (Quốc, Trung,…); Quốc đi dép lê; 01 ko đồng phục; 01 giờ B Anh (Nhiều em ko chuẩn bị bài: Phương, Điệp, Hà, Huyền, Ngân, Trang, Vy); Thưởng 30 điểm hoàn thành sớm tiền ủng hộ.</t>
  </si>
  <si>
    <t>Vắng 04P (Thảo…); 01 ko mặc áo dài; Tiết Hóa chưa kí SĐB; Thưởng 30 điểm hoàn thành sớm tiền ủng hộ.</t>
  </si>
  <si>
    <t>Vắng 06P (Yến, Nguyên); 01KP (Ý); Thưởng 20 điểm hoàn thành sớm tiền ủng hộ.</t>
  </si>
  <si>
    <t>Vắng 06P (Ngọc, Thiện, Chí, Hà Trang, Chí, H Trang); 03KP; Hoàng Anh đi học muộn; Thưởng 30 điểm hoàn thành sớm tiền ủng hộ.</t>
  </si>
  <si>
    <t>Vắng 03P (Đức, Diễm, T Hương); Thứ 6 không đóng cửa; Thưởng 30 điểm hoàn thành sớm tiền ủng hộ.</t>
  </si>
  <si>
    <t>Ko đóng cửa, tắt điện</t>
  </si>
  <si>
    <t>Vắng 10P; Tuấn vào muộn; Tuân ko đồng phục; Đạt ko đóng thùng; Đạt ngồi chơi ko chép bài (Giờ Anh); Thưởng 40 điểm hoàn thành sớm tiền ủng hộ.</t>
  </si>
  <si>
    <t>Vắng 08P; 02KP; 06 đi học muộn; 07 ko đồng phục; Linh sử dụng điện thoại trong giờ học; 01 giờ B Quốc Phòng; Thưởng 30 điểm hoàn thành sớm tiền ủng hộ.</t>
  </si>
  <si>
    <t>Vắng 08P (Cường, Nga...); 01 đi học muộn; Thưởng 20 điểm hoàn thành sớm tiền ủng hộ.</t>
  </si>
  <si>
    <t>Vắng 09P; 04KP; Quý, Thiên đi học muộn; 05 HS cúp tiết (Vân, Hiền, Hùng, Lộc, Nhung); Thưởng 30 điểm hoàn thành sớm tiền ủng hộ.</t>
  </si>
  <si>
    <t>Vắng 10P (Hưng, Hiền, Hưng, Manh, Mơ, Hồng…); 03 HS cúp tiết (Lệ, Minh Tâm, Uyển); Thưởng 30 điểm hoàn thành sớm tiền ủng hộ.</t>
  </si>
  <si>
    <t>Vắng 03KP (Chiến, Lan, Lê Vy); 02 ko mặc áo dài; SH 15' ồn ( Thứ 7); Tiết Vật lý chưa kí SĐB; 01 giờ C môn QP (Lớp trực nhật ko mang ghế GV, lớp ko nghiêm túc); Thưởng 30 điểm hoàn thành sớm tiền ủng hộ.</t>
  </si>
  <si>
    <t>Vắng 13P (Dũng, Phương, Toàn, Sơn, Linh, Toàn…); 03KP; 02 đi học muộn (Phượng, Sơn); 02 ko SH 15' (Thứ 5); Thưởng 30 điểm hoàn thành sớm tiền ủng hộ.</t>
  </si>
  <si>
    <t>Vắng 03KP; Đức đi học muộn; Thứ 4: Trực nhật muộn; SH 15' ồn, ko SH (Thứ 5, 6)' Thưởng 30 điểm hoàn thành sớm tiền ủng hộ.</t>
  </si>
  <si>
    <t>06 đi học muộn; 03 không đồng phục; Thưởng 30 điểm hoàn thành sớm tiền ủng hộ.</t>
  </si>
  <si>
    <t>Vắng 02P; 01KP; Thưởng 30 điểm lao động.</t>
  </si>
  <si>
    <t>Vắng 09P (Giang, Thương…); 04KP; Trường, Thái ồn ào trong giờ Toán; Thưởng 30 điểm hoàn thành sớm tiền ủng hộ.</t>
  </si>
  <si>
    <t>Vắng 05P; 01KP; 02 xin về; Tuấn Anh, Sơn Anh vào muộn tiết CN; Thưởng 30 điểm hoàn thành sớm tiền ủng hộ.</t>
  </si>
  <si>
    <t>Vắng 03P; 08 ko đóng thùng; Thành ko nghiêm túc trong giờ Lý; Thưởng 30 điểm hoàn thành sớm tiền ủng hộ.</t>
  </si>
  <si>
    <t>Vắng 04P (Giáp, Tài, Quân…); 02KP; Vệ sinh bẩn; Trí ra khỏi chỗ; P Trang, Lệ ko mặc áo dài; 01 giờ B Văn (Bài cũ yếu; Thắm, B Hoàng, P Hà, Văn Tuấn, Trí, H Tran 0); Thưởng 30 điểm hoàn thành sớm tiền ủng hộ.</t>
  </si>
  <si>
    <t>Vắng 06P; 01KP; 03 ko đồng phục; 03 tiết Anh chưa kí SĐB; Thưởng 30 điểm hoàn thành sớm tiền ủng hộ.</t>
  </si>
  <si>
    <t>Vắng 07P (Chiến, Suốt, Bùi Trang, Suốt, H Nhung, Yến, Oanh); Nhung đi học muộn; 02 cháu ngủ gật trong giờ Tin.</t>
  </si>
  <si>
    <t>Vắng 08P (Hằng, Nhung, Yến, Nhung, Thúy…); 02 xin về (Sang, Nhung); 02 buổi ko đóng cửa (Thứ 2, 4); 01 giờ B môn Sử (10 em ko học bài cũ); Thưởng 30 điểm hoàn thành sớm tiền ủng hộ.</t>
  </si>
  <si>
    <t>Vắng 04P (Mạnh…); 09KP (Bảo, Hiếu, Đức, Sơn…); Không đóng cửa (Thứ 3, 4); Thưởng 20 điểm hoàn thành sớm tiền ủng hộ.</t>
  </si>
  <si>
    <t>Vắng 04P (Nam, Hưng, Nam, Hà); 04KP; 01 ko đồng phục; Sửa sổ cờ đỏ 03 buổi; Cờ đỏ không đi trực (Thứ 4); Thưởng 40 điểm hoàn thành sớm tiền ủng hộ.</t>
  </si>
  <si>
    <t>Vắng 14P (Thắng, Phong, Lượng, Sự, Quỳnh,Thành, Ngân, Oanh…); 06KP; 01 đi học muộn; 04 buổi ko đóng cửa (Thứ 3, 4, 6, 7); Tiết Hóa chưa kí SĐB; Thưởng 30 điểm hoàn thành sớm tiền ủng hộ.</t>
  </si>
  <si>
    <t>Vắng 18P (Hải, Lâm, Lợi, Tú Anh, Yến, Huỳnh Đức, Hoa, Ân, Đức, Thảo…); 03KP; 01 xin về; Tuấn đi học muộn; Vệ sinh bẩn (Thứ 4, 6); Ko đóng cửa (Thứ 3, 4); Thưởng 30 điểm hoàn thành sớm tiền ủng hộ.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</si>
</sst>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20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1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zoomScale="115" zoomScaleNormal="11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67" t="s">
        <v>60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:29" ht="18.75">
      <c r="B2" s="70" t="s">
        <v>26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ht="13.5" thickBot="1"/>
    <row r="4" spans="2:29" ht="13.5" thickTop="1">
      <c r="B4" s="61" t="s">
        <v>45</v>
      </c>
      <c r="C4" s="63" t="s">
        <v>8</v>
      </c>
      <c r="D4" s="65" t="s">
        <v>9</v>
      </c>
      <c r="E4" s="65" t="s">
        <v>10</v>
      </c>
      <c r="F4" s="65" t="s">
        <v>11</v>
      </c>
      <c r="G4" s="65" t="s">
        <v>12</v>
      </c>
      <c r="H4" s="65" t="s">
        <v>13</v>
      </c>
      <c r="I4" s="65" t="s">
        <v>14</v>
      </c>
      <c r="J4" s="65" t="s">
        <v>34</v>
      </c>
      <c r="K4" s="65" t="s">
        <v>35</v>
      </c>
      <c r="L4" s="65" t="s">
        <v>36</v>
      </c>
      <c r="M4" s="65" t="s">
        <v>37</v>
      </c>
      <c r="N4" s="65" t="s">
        <v>38</v>
      </c>
      <c r="O4" s="65" t="s">
        <v>39</v>
      </c>
      <c r="P4" s="65" t="s">
        <v>15</v>
      </c>
      <c r="Q4" s="65" t="s">
        <v>16</v>
      </c>
      <c r="R4" s="65" t="s">
        <v>17</v>
      </c>
      <c r="S4" s="65" t="s">
        <v>18</v>
      </c>
      <c r="T4" s="65" t="s">
        <v>19</v>
      </c>
      <c r="U4" s="65" t="s">
        <v>20</v>
      </c>
      <c r="V4" s="65" t="s">
        <v>21</v>
      </c>
      <c r="W4" s="65" t="s">
        <v>22</v>
      </c>
      <c r="X4" s="65" t="s">
        <v>23</v>
      </c>
      <c r="Y4" s="65" t="s">
        <v>24</v>
      </c>
      <c r="Z4" s="65" t="s">
        <v>25</v>
      </c>
      <c r="AA4" s="65" t="s">
        <v>29</v>
      </c>
      <c r="AB4" s="65" t="s">
        <v>40</v>
      </c>
      <c r="AC4" s="68" t="s">
        <v>59</v>
      </c>
    </row>
    <row r="5" spans="2:29" ht="13.5" thickBot="1">
      <c r="B5" s="62"/>
      <c r="C5" s="6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9"/>
    </row>
    <row r="6" spans="2:29" ht="18.75" customHeight="1" thickTop="1">
      <c r="B6" s="6" t="s">
        <v>4</v>
      </c>
      <c r="C6" s="7">
        <v>-1</v>
      </c>
      <c r="D6" s="8">
        <v>-9</v>
      </c>
      <c r="E6" s="8">
        <v>-4</v>
      </c>
      <c r="F6" s="8">
        <v>-24</v>
      </c>
      <c r="G6" s="8">
        <v>-11</v>
      </c>
      <c r="H6" s="8">
        <v>-23</v>
      </c>
      <c r="I6" s="8">
        <v>-3</v>
      </c>
      <c r="J6" s="8">
        <v>-12</v>
      </c>
      <c r="K6" s="8">
        <v>-30</v>
      </c>
      <c r="L6" s="8">
        <v>-10</v>
      </c>
      <c r="M6" s="8">
        <v>-33</v>
      </c>
      <c r="N6" s="8">
        <v>-10</v>
      </c>
      <c r="O6" s="8">
        <v>-46</v>
      </c>
      <c r="P6" s="8">
        <v>-15</v>
      </c>
      <c r="Q6" s="8">
        <v>-32</v>
      </c>
      <c r="R6" s="8">
        <v>-17</v>
      </c>
      <c r="S6" s="9">
        <v>-12</v>
      </c>
      <c r="T6" s="9">
        <v>-7</v>
      </c>
      <c r="U6" s="10">
        <v>-29</v>
      </c>
      <c r="V6" s="10">
        <v>-16</v>
      </c>
      <c r="W6" s="10">
        <v>-3</v>
      </c>
      <c r="X6" s="10">
        <v>-14</v>
      </c>
      <c r="Y6" s="10">
        <v>-11</v>
      </c>
      <c r="Z6" s="8">
        <v>-9</v>
      </c>
      <c r="AA6" s="8">
        <v>-10</v>
      </c>
      <c r="AB6" s="8">
        <v>-49</v>
      </c>
      <c r="AC6" s="11">
        <v>-36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-5</v>
      </c>
      <c r="S7" s="14"/>
      <c r="T7" s="14"/>
      <c r="U7" s="10"/>
      <c r="V7" s="10"/>
      <c r="W7" s="10"/>
      <c r="X7" s="10">
        <v>-5</v>
      </c>
      <c r="Y7" s="10"/>
      <c r="Z7" s="10"/>
      <c r="AA7" s="10"/>
      <c r="AB7" s="10"/>
      <c r="AC7" s="15">
        <v>-10</v>
      </c>
    </row>
    <row r="8" spans="2:29" ht="18.75" customHeight="1">
      <c r="B8" s="16" t="s">
        <v>1</v>
      </c>
      <c r="C8" s="13">
        <v>-4</v>
      </c>
      <c r="D8" s="10">
        <v>-2</v>
      </c>
      <c r="E8" s="10">
        <v>-2</v>
      </c>
      <c r="F8" s="10">
        <v>-2</v>
      </c>
      <c r="G8" s="10"/>
      <c r="H8" s="10"/>
      <c r="I8" s="10"/>
      <c r="J8" s="10">
        <v>-4</v>
      </c>
      <c r="K8" s="10">
        <v>-14</v>
      </c>
      <c r="L8" s="10"/>
      <c r="M8" s="10"/>
      <c r="N8" s="10"/>
      <c r="O8" s="10"/>
      <c r="P8" s="10">
        <v>-4</v>
      </c>
      <c r="Q8" s="10"/>
      <c r="R8" s="10"/>
      <c r="S8" s="14">
        <v>-6</v>
      </c>
      <c r="T8" s="14"/>
      <c r="U8" s="10"/>
      <c r="V8" s="10"/>
      <c r="W8" s="10">
        <v>-16</v>
      </c>
      <c r="X8" s="10">
        <v>-4</v>
      </c>
      <c r="Y8" s="10">
        <v>-6</v>
      </c>
      <c r="Z8" s="10"/>
      <c r="AA8" s="10"/>
      <c r="AB8" s="10"/>
      <c r="AC8" s="15"/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2:29" ht="18.75" customHeight="1">
      <c r="B11" s="16" t="s">
        <v>2</v>
      </c>
      <c r="C11" s="13"/>
      <c r="D11" s="10">
        <v>-2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2:29" ht="18.75" customHeight="1">
      <c r="B12" s="12" t="s">
        <v>3</v>
      </c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-5</v>
      </c>
      <c r="Q12" s="10">
        <v>-4</v>
      </c>
      <c r="R12" s="10">
        <v>-10</v>
      </c>
      <c r="S12" s="14"/>
      <c r="T12" s="14"/>
      <c r="U12" s="10"/>
      <c r="V12" s="10"/>
      <c r="W12" s="10"/>
      <c r="X12" s="10"/>
      <c r="Y12" s="10"/>
      <c r="Z12" s="10"/>
      <c r="AA12" s="10"/>
      <c r="AB12" s="10"/>
      <c r="AC12" s="15"/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>
        <v>-15</v>
      </c>
      <c r="G14" s="10"/>
      <c r="H14" s="10"/>
      <c r="I14" s="10"/>
      <c r="J14" s="10">
        <v>-2</v>
      </c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>
        <v>-4</v>
      </c>
      <c r="V14" s="10"/>
      <c r="W14" s="10">
        <v>-2</v>
      </c>
      <c r="X14" s="10">
        <v>-2</v>
      </c>
      <c r="Y14" s="10"/>
      <c r="Z14" s="10">
        <v>-4</v>
      </c>
      <c r="AA14" s="10"/>
      <c r="AB14" s="10"/>
      <c r="AC14" s="15"/>
    </row>
    <row r="15" spans="2:29" ht="18.75" customHeight="1">
      <c r="B15" s="16" t="s">
        <v>56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>
        <v>-25</v>
      </c>
      <c r="N15" s="10">
        <v>-15</v>
      </c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2:29" ht="18.75" customHeight="1">
      <c r="B16" s="16" t="s">
        <v>68</v>
      </c>
      <c r="C16" s="13"/>
      <c r="D16" s="10"/>
      <c r="E16" s="10"/>
      <c r="F16" s="10"/>
      <c r="G16" s="10"/>
      <c r="H16" s="10"/>
      <c r="I16" s="10">
        <v>-5</v>
      </c>
      <c r="J16" s="10"/>
      <c r="K16" s="10"/>
      <c r="L16" s="10"/>
      <c r="M16" s="10"/>
      <c r="N16" s="10"/>
      <c r="O16" s="10">
        <v>-20</v>
      </c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>
        <v>-10</v>
      </c>
      <c r="AB16" s="10">
        <v>-10</v>
      </c>
      <c r="AC16" s="15">
        <v>-10</v>
      </c>
    </row>
    <row r="17" spans="2:29" ht="18.75" customHeight="1">
      <c r="B17" s="16" t="s">
        <v>58</v>
      </c>
      <c r="C17" s="13"/>
      <c r="D17" s="10"/>
      <c r="E17" s="10"/>
      <c r="F17" s="10"/>
      <c r="G17" s="10"/>
      <c r="H17" s="10"/>
      <c r="I17" s="10"/>
      <c r="J17" s="10"/>
      <c r="K17" s="10">
        <v>-10</v>
      </c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2:29" ht="18.75" customHeight="1">
      <c r="B18" s="16" t="s">
        <v>62</v>
      </c>
      <c r="C18" s="13"/>
      <c r="D18" s="10"/>
      <c r="E18" s="10"/>
      <c r="F18" s="10">
        <v>-5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2:29" ht="18.75" customHeight="1" thickBot="1">
      <c r="B19" s="50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48"/>
      <c r="U19" s="47"/>
      <c r="V19" s="47"/>
      <c r="W19" s="47"/>
      <c r="X19" s="47"/>
      <c r="Y19" s="47"/>
      <c r="Z19" s="47"/>
      <c r="AA19" s="47"/>
      <c r="AB19" s="47"/>
      <c r="AC19" s="49"/>
    </row>
    <row r="20" spans="2:29" ht="23.25" customHeight="1" thickBot="1" thickTop="1">
      <c r="B20" s="22" t="s">
        <v>42</v>
      </c>
      <c r="C20" s="23">
        <f>100+SUM(C6:C19)</f>
        <v>95</v>
      </c>
      <c r="D20" s="23">
        <f aca="true" t="shared" si="0" ref="D20:AC20">100+SUM(D6:D19)</f>
        <v>87</v>
      </c>
      <c r="E20" s="23">
        <f t="shared" si="0"/>
        <v>94</v>
      </c>
      <c r="F20" s="23">
        <f t="shared" si="0"/>
        <v>54</v>
      </c>
      <c r="G20" s="23">
        <f t="shared" si="0"/>
        <v>89</v>
      </c>
      <c r="H20" s="23">
        <f t="shared" si="0"/>
        <v>77</v>
      </c>
      <c r="I20" s="23">
        <f t="shared" si="0"/>
        <v>92</v>
      </c>
      <c r="J20" s="23">
        <f t="shared" si="0"/>
        <v>82</v>
      </c>
      <c r="K20" s="23">
        <f t="shared" si="0"/>
        <v>46</v>
      </c>
      <c r="L20" s="23">
        <f t="shared" si="0"/>
        <v>90</v>
      </c>
      <c r="M20" s="23">
        <f t="shared" si="0"/>
        <v>42</v>
      </c>
      <c r="N20" s="23">
        <f t="shared" si="0"/>
        <v>75</v>
      </c>
      <c r="O20" s="23">
        <f t="shared" si="0"/>
        <v>34</v>
      </c>
      <c r="P20" s="23">
        <f t="shared" si="0"/>
        <v>76</v>
      </c>
      <c r="Q20" s="23">
        <f t="shared" si="0"/>
        <v>64</v>
      </c>
      <c r="R20" s="23">
        <f t="shared" si="0"/>
        <v>68</v>
      </c>
      <c r="S20" s="23">
        <f t="shared" si="0"/>
        <v>82</v>
      </c>
      <c r="T20" s="23">
        <f t="shared" si="0"/>
        <v>93</v>
      </c>
      <c r="U20" s="23">
        <f t="shared" si="0"/>
        <v>67</v>
      </c>
      <c r="V20" s="23">
        <f t="shared" si="0"/>
        <v>84</v>
      </c>
      <c r="W20" s="23">
        <f t="shared" si="0"/>
        <v>79</v>
      </c>
      <c r="X20" s="23">
        <f t="shared" si="0"/>
        <v>75</v>
      </c>
      <c r="Y20" s="23">
        <f t="shared" si="0"/>
        <v>83</v>
      </c>
      <c r="Z20" s="23">
        <f t="shared" si="0"/>
        <v>87</v>
      </c>
      <c r="AA20" s="23">
        <f t="shared" si="0"/>
        <v>80</v>
      </c>
      <c r="AB20" s="24">
        <f t="shared" si="0"/>
        <v>41</v>
      </c>
      <c r="AC20" s="25">
        <f t="shared" si="0"/>
        <v>44</v>
      </c>
    </row>
    <row r="21" spans="2:29" ht="18.75" customHeight="1" thickTop="1">
      <c r="B21" s="6" t="s">
        <v>47</v>
      </c>
      <c r="C21" s="7"/>
      <c r="D21" s="8"/>
      <c r="E21" s="8">
        <v>-5</v>
      </c>
      <c r="F21" s="8"/>
      <c r="G21" s="8"/>
      <c r="H21" s="8"/>
      <c r="I21" s="8"/>
      <c r="J21" s="8"/>
      <c r="K21" s="8"/>
      <c r="L21" s="8"/>
      <c r="M21" s="8"/>
      <c r="N21" s="8"/>
      <c r="O21" s="8">
        <v>-5</v>
      </c>
      <c r="P21" s="8">
        <v>-5</v>
      </c>
      <c r="Q21" s="8"/>
      <c r="R21" s="8"/>
      <c r="S21" s="9"/>
      <c r="T21" s="9"/>
      <c r="U21" s="8"/>
      <c r="V21" s="8"/>
      <c r="W21" s="8"/>
      <c r="X21" s="8"/>
      <c r="Y21" s="8">
        <v>-15</v>
      </c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>
        <v>-5</v>
      </c>
      <c r="E22" s="10"/>
      <c r="F22" s="10"/>
      <c r="G22" s="10"/>
      <c r="H22" s="10"/>
      <c r="I22" s="10"/>
      <c r="J22" s="10"/>
      <c r="K22" s="10">
        <v>-5</v>
      </c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>
        <v>-5</v>
      </c>
      <c r="Y22" s="10"/>
      <c r="Z22" s="10"/>
      <c r="AA22" s="10">
        <v>-5</v>
      </c>
      <c r="AB22" s="10"/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-10</v>
      </c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95</v>
      </c>
      <c r="E25" s="23">
        <f t="shared" si="1"/>
        <v>95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95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95</v>
      </c>
      <c r="P25" s="23">
        <f t="shared" si="1"/>
        <v>85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95</v>
      </c>
      <c r="Y25" s="23">
        <f t="shared" si="1"/>
        <v>85</v>
      </c>
      <c r="Z25" s="23">
        <f t="shared" si="1"/>
        <v>100</v>
      </c>
      <c r="AA25" s="23">
        <f t="shared" si="1"/>
        <v>95</v>
      </c>
      <c r="AB25" s="24">
        <f t="shared" si="1"/>
        <v>100</v>
      </c>
      <c r="AC25" s="25">
        <f t="shared" si="1"/>
        <v>100</v>
      </c>
    </row>
    <row r="26" spans="2:29" ht="18.75" customHeight="1" thickBot="1" thickTop="1">
      <c r="B26" s="26" t="s">
        <v>33</v>
      </c>
      <c r="C26" s="27">
        <v>30</v>
      </c>
      <c r="D26" s="28">
        <v>30</v>
      </c>
      <c r="E26" s="28">
        <v>30</v>
      </c>
      <c r="F26" s="28">
        <v>40</v>
      </c>
      <c r="G26" s="28">
        <v>20</v>
      </c>
      <c r="H26" s="28">
        <v>30</v>
      </c>
      <c r="I26" s="28">
        <v>30</v>
      </c>
      <c r="J26" s="28">
        <v>40</v>
      </c>
      <c r="K26" s="28">
        <v>30</v>
      </c>
      <c r="L26" s="28">
        <v>20</v>
      </c>
      <c r="M26" s="28">
        <v>30</v>
      </c>
      <c r="N26" s="28">
        <v>30</v>
      </c>
      <c r="O26" s="28">
        <v>30</v>
      </c>
      <c r="P26" s="28">
        <v>30</v>
      </c>
      <c r="Q26" s="28">
        <v>30</v>
      </c>
      <c r="R26" s="28">
        <v>30</v>
      </c>
      <c r="S26" s="28">
        <v>30</v>
      </c>
      <c r="T26" s="28">
        <v>30</v>
      </c>
      <c r="U26" s="28">
        <v>30</v>
      </c>
      <c r="V26" s="28">
        <v>30</v>
      </c>
      <c r="W26" s="28">
        <v>30</v>
      </c>
      <c r="X26" s="28">
        <v>30</v>
      </c>
      <c r="Y26" s="28">
        <v>30</v>
      </c>
      <c r="Z26" s="28"/>
      <c r="AA26" s="28">
        <v>30</v>
      </c>
      <c r="AB26" s="28">
        <v>20</v>
      </c>
      <c r="AC26" s="30">
        <v>30</v>
      </c>
    </row>
    <row r="27" spans="2:29" ht="22.5" customHeight="1" thickBot="1" thickTop="1">
      <c r="B27" s="22" t="s">
        <v>44</v>
      </c>
      <c r="C27" s="23">
        <f>SUM(C20,C25,C26)</f>
        <v>225</v>
      </c>
      <c r="D27" s="23">
        <f aca="true" t="shared" si="2" ref="D27:AB27">SUM(D20,D25,D26)</f>
        <v>212</v>
      </c>
      <c r="E27" s="23">
        <f t="shared" si="2"/>
        <v>219</v>
      </c>
      <c r="F27" s="23">
        <f t="shared" si="2"/>
        <v>194</v>
      </c>
      <c r="G27" s="23">
        <f t="shared" si="2"/>
        <v>209</v>
      </c>
      <c r="H27" s="23">
        <f t="shared" si="2"/>
        <v>207</v>
      </c>
      <c r="I27" s="23">
        <f t="shared" si="2"/>
        <v>222</v>
      </c>
      <c r="J27" s="23">
        <f t="shared" si="2"/>
        <v>222</v>
      </c>
      <c r="K27" s="23">
        <f t="shared" si="2"/>
        <v>171</v>
      </c>
      <c r="L27" s="23">
        <f t="shared" si="2"/>
        <v>210</v>
      </c>
      <c r="M27" s="23">
        <f t="shared" si="2"/>
        <v>172</v>
      </c>
      <c r="N27" s="23">
        <f t="shared" si="2"/>
        <v>205</v>
      </c>
      <c r="O27" s="23">
        <f t="shared" si="2"/>
        <v>159</v>
      </c>
      <c r="P27" s="23">
        <f t="shared" si="2"/>
        <v>191</v>
      </c>
      <c r="Q27" s="23">
        <f t="shared" si="2"/>
        <v>194</v>
      </c>
      <c r="R27" s="23">
        <f t="shared" si="2"/>
        <v>198</v>
      </c>
      <c r="S27" s="23">
        <f t="shared" si="2"/>
        <v>212</v>
      </c>
      <c r="T27" s="23">
        <f t="shared" si="2"/>
        <v>223</v>
      </c>
      <c r="U27" s="23">
        <f t="shared" si="2"/>
        <v>197</v>
      </c>
      <c r="V27" s="23">
        <f>SUM(V20,V25,V26)</f>
        <v>214</v>
      </c>
      <c r="W27" s="23">
        <f t="shared" si="2"/>
        <v>209</v>
      </c>
      <c r="X27" s="23">
        <f t="shared" si="2"/>
        <v>200</v>
      </c>
      <c r="Y27" s="23">
        <f t="shared" si="2"/>
        <v>198</v>
      </c>
      <c r="Z27" s="23">
        <f>SUM(Z20,Z25,Z26)</f>
        <v>187</v>
      </c>
      <c r="AA27" s="23">
        <f t="shared" si="2"/>
        <v>205</v>
      </c>
      <c r="AB27" s="24">
        <f t="shared" si="2"/>
        <v>161</v>
      </c>
      <c r="AC27" s="25">
        <f>SUM(AC20,AC25,AC26)</f>
        <v>174</v>
      </c>
    </row>
    <row r="28" spans="2:29" ht="18.75" customHeight="1" thickBot="1" thickTop="1">
      <c r="B28" s="31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2:29" ht="18.75" customHeight="1" thickTop="1">
      <c r="B29" s="33" t="s">
        <v>49</v>
      </c>
      <c r="C29" s="55">
        <f>RANK(C27,$C$27:$AC$27)</f>
        <v>1</v>
      </c>
      <c r="D29" s="43">
        <f aca="true" t="shared" si="3" ref="D29:AC29">RANK(D27,$C$27:$AC$27)</f>
        <v>7</v>
      </c>
      <c r="E29" s="43">
        <f t="shared" si="3"/>
        <v>5</v>
      </c>
      <c r="F29" s="43">
        <f t="shared" si="3"/>
        <v>19</v>
      </c>
      <c r="G29" s="43">
        <f t="shared" si="3"/>
        <v>10</v>
      </c>
      <c r="H29" s="43">
        <f t="shared" si="3"/>
        <v>12</v>
      </c>
      <c r="I29" s="55">
        <f t="shared" si="3"/>
        <v>3</v>
      </c>
      <c r="J29" s="55">
        <f t="shared" si="3"/>
        <v>3</v>
      </c>
      <c r="K29" s="56">
        <f t="shared" si="3"/>
        <v>25</v>
      </c>
      <c r="L29" s="43">
        <f t="shared" si="3"/>
        <v>9</v>
      </c>
      <c r="M29" s="43">
        <f t="shared" si="3"/>
        <v>24</v>
      </c>
      <c r="N29" s="43">
        <f t="shared" si="3"/>
        <v>13</v>
      </c>
      <c r="O29" s="56">
        <f t="shared" si="3"/>
        <v>27</v>
      </c>
      <c r="P29" s="43">
        <f t="shared" si="3"/>
        <v>21</v>
      </c>
      <c r="Q29" s="43">
        <f t="shared" si="3"/>
        <v>19</v>
      </c>
      <c r="R29" s="43">
        <f t="shared" si="3"/>
        <v>16</v>
      </c>
      <c r="S29" s="43">
        <f t="shared" si="3"/>
        <v>7</v>
      </c>
      <c r="T29" s="57">
        <f t="shared" si="3"/>
        <v>2</v>
      </c>
      <c r="U29" s="43">
        <f t="shared" si="3"/>
        <v>18</v>
      </c>
      <c r="V29" s="43">
        <f t="shared" si="3"/>
        <v>6</v>
      </c>
      <c r="W29" s="43">
        <f t="shared" si="3"/>
        <v>10</v>
      </c>
      <c r="X29" s="43">
        <f t="shared" si="3"/>
        <v>15</v>
      </c>
      <c r="Y29" s="43">
        <f t="shared" si="3"/>
        <v>16</v>
      </c>
      <c r="Z29" s="43">
        <f t="shared" si="3"/>
        <v>22</v>
      </c>
      <c r="AA29" s="43">
        <f t="shared" si="3"/>
        <v>13</v>
      </c>
      <c r="AB29" s="60">
        <f t="shared" si="3"/>
        <v>26</v>
      </c>
      <c r="AC29" s="44">
        <f t="shared" si="3"/>
        <v>23</v>
      </c>
    </row>
    <row r="30" spans="2:29" ht="18.75" customHeight="1" thickBot="1">
      <c r="B30" s="34" t="s">
        <v>48</v>
      </c>
      <c r="C30" s="45" t="str">
        <f>HLOOKUP(C27,'Qui định xếp loại'!$A$3:$E$4,2,1)</f>
        <v>Tốt</v>
      </c>
      <c r="D30" s="40" t="str">
        <f>HLOOKUP(D27,'Qui định xếp loại'!$A$3:$E$4,2,1)</f>
        <v>Tốt</v>
      </c>
      <c r="E30" s="40" t="str">
        <f>HLOOKUP(E27,'Qui định xếp loại'!$A$3:$E$4,2,1)</f>
        <v>Tốt</v>
      </c>
      <c r="F30" s="40" t="str">
        <f>HLOOKUP(F27,'Qui định xếp loại'!$A$3:$E$4,2,1)</f>
        <v>Khá</v>
      </c>
      <c r="G30" s="40" t="str">
        <f>HLOOKUP(G27,'Qui định xếp loại'!$A$3:$E$4,2,1)</f>
        <v>Tốt</v>
      </c>
      <c r="H30" s="40" t="str">
        <f>HLOOKUP(H27,'Qui định xếp loại'!$A$3:$E$4,2,1)</f>
        <v>Tốt</v>
      </c>
      <c r="I30" s="40" t="str">
        <f>HLOOKUP(I27,'Qui định xếp loại'!$A$3:$E$4,2,1)</f>
        <v>Tốt</v>
      </c>
      <c r="J30" s="40" t="str">
        <f>HLOOKUP(J27,'Qui định xếp loại'!$A$3:$E$4,2,1)</f>
        <v>Tốt</v>
      </c>
      <c r="K30" s="40" t="str">
        <f>HLOOKUP(K27,'Qui định xếp loại'!$A$3:$E$4,2,1)</f>
        <v>Yếu</v>
      </c>
      <c r="L30" s="40" t="str">
        <f>HLOOKUP(L27,'Qui định xếp loại'!$A$3:$E$4,2,1)</f>
        <v>Tốt</v>
      </c>
      <c r="M30" s="40" t="str">
        <f>HLOOKUP(M27,'Qui định xếp loại'!$A$3:$E$4,2,1)</f>
        <v>Yếu</v>
      </c>
      <c r="N30" s="40" t="str">
        <f>HLOOKUP(N27,'Qui định xếp loại'!$A$3:$E$4,2,1)</f>
        <v>Tốt</v>
      </c>
      <c r="O30" s="40" t="str">
        <f>HLOOKUP(O27,'Qui định xếp loại'!$A$3:$E$4,2,1)</f>
        <v>Yếu</v>
      </c>
      <c r="P30" s="40" t="str">
        <f>HLOOKUP(P27,'Qui định xếp loại'!$A$3:$E$4,2,1)</f>
        <v>Khá</v>
      </c>
      <c r="Q30" s="40" t="str">
        <f>HLOOKUP(Q27,'Qui định xếp loại'!$A$3:$E$4,2,1)</f>
        <v>Khá</v>
      </c>
      <c r="R30" s="40" t="str">
        <f>HLOOKUP(R27,'Qui định xếp loại'!$A$3:$E$4,2,1)</f>
        <v>Tốt</v>
      </c>
      <c r="S30" s="40" t="str">
        <f>HLOOKUP(S27,'Qui định xếp loại'!$A$3:$E$4,2,1)</f>
        <v>Tốt</v>
      </c>
      <c r="T30" s="40" t="str">
        <f>HLOOKUP(T27,'Qui định xếp loại'!$A$3:$E$4,2,1)</f>
        <v>Tốt</v>
      </c>
      <c r="U30" s="40" t="str">
        <f>HLOOKUP(U27,'Qui định xếp loại'!$A$3:$E$4,2,1)</f>
        <v>Tốt</v>
      </c>
      <c r="V30" s="40" t="str">
        <f>HLOOKUP(V27,'Qui định xếp loại'!$A$3:$E$4,2,1)</f>
        <v>Tốt</v>
      </c>
      <c r="W30" s="40" t="str">
        <f>HLOOKUP(W27,'Qui định xếp loại'!$A$3:$E$4,2,1)</f>
        <v>Tốt</v>
      </c>
      <c r="X30" s="40" t="str">
        <f>HLOOKUP(X27,'Qui định xếp loại'!$A$3:$E$4,2,1)</f>
        <v>Tốt</v>
      </c>
      <c r="Y30" s="40" t="str">
        <f>HLOOKUP(Y27,'Qui định xếp loại'!$A$3:$E$4,2,1)</f>
        <v>Tốt</v>
      </c>
      <c r="Z30" s="40" t="str">
        <f>HLOOKUP(Z27,'Qui định xếp loại'!$A$3:$E$4,2,1)</f>
        <v>TB</v>
      </c>
      <c r="AA30" s="40" t="str">
        <f>HLOOKUP(AA27,'Qui định xếp loại'!$A$3:$E$4,2,1)</f>
        <v>Tốt</v>
      </c>
      <c r="AB30" s="41" t="str">
        <f>HLOOKUP(AB27,'Qui định xếp loại'!$A$3:$E$4,2,1)</f>
        <v>Yếu</v>
      </c>
      <c r="AC30" s="42" t="str">
        <f>HLOOKUP(AC27,'Qui định xếp loại'!$A$3:$E$4,2,1)</f>
        <v>Yếu</v>
      </c>
    </row>
    <row r="31" ht="13.5" thickTop="1"/>
    <row r="36" ht="15.75">
      <c r="R36" s="39"/>
    </row>
  </sheetData>
  <sheetProtection/>
  <mergeCells count="30"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5"/>
  <sheetViews>
    <sheetView zoomScale="115" zoomScaleNormal="115" zoomScalePageLayoutView="0" workbookViewId="0" topLeftCell="A22">
      <selection activeCell="C31" sqref="C31"/>
    </sheetView>
  </sheetViews>
  <sheetFormatPr defaultColWidth="9.140625" defaultRowHeight="12.75"/>
  <cols>
    <col min="1" max="1" width="2.8515625" style="5" customWidth="1"/>
    <col min="2" max="2" width="7.8515625" style="36" customWidth="1"/>
    <col min="3" max="3" width="134.00390625" style="5" customWidth="1"/>
    <col min="4" max="16384" width="9.140625" style="5" customWidth="1"/>
  </cols>
  <sheetData>
    <row r="1" spans="2:29" ht="18.75">
      <c r="B1" s="67" t="s">
        <v>60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:19" ht="17.25" customHeight="1">
      <c r="B2" s="70" t="s">
        <v>28</v>
      </c>
      <c r="C2" s="7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ht="3.75" customHeight="1" thickBot="1"/>
    <row r="4" spans="2:3" ht="18.75" customHeight="1" thickTop="1">
      <c r="B4" s="52" t="s">
        <v>0</v>
      </c>
      <c r="C4" s="51" t="s">
        <v>27</v>
      </c>
    </row>
    <row r="5" spans="2:3" ht="18.75" customHeight="1">
      <c r="B5" s="37" t="s">
        <v>8</v>
      </c>
      <c r="C5" s="53" t="s">
        <v>61</v>
      </c>
    </row>
    <row r="6" spans="2:3" ht="18.75" customHeight="1">
      <c r="B6" s="37" t="s">
        <v>9</v>
      </c>
      <c r="C6" s="58" t="s">
        <v>63</v>
      </c>
    </row>
    <row r="7" spans="2:3" ht="18.75" customHeight="1">
      <c r="B7" s="37" t="s">
        <v>10</v>
      </c>
      <c r="C7" s="53" t="s">
        <v>64</v>
      </c>
    </row>
    <row r="8" spans="2:3" ht="18.75" customHeight="1">
      <c r="B8" s="37" t="s">
        <v>11</v>
      </c>
      <c r="C8" s="53" t="s">
        <v>87</v>
      </c>
    </row>
    <row r="9" spans="2:3" ht="18.75" customHeight="1">
      <c r="B9" s="37" t="s">
        <v>12</v>
      </c>
      <c r="C9" s="53" t="s">
        <v>65</v>
      </c>
    </row>
    <row r="10" spans="2:3" ht="18.75" customHeight="1">
      <c r="B10" s="37" t="s">
        <v>13</v>
      </c>
      <c r="C10" s="53" t="s">
        <v>66</v>
      </c>
    </row>
    <row r="11" spans="2:3" ht="18.75" customHeight="1">
      <c r="B11" s="37" t="s">
        <v>14</v>
      </c>
      <c r="C11" s="53" t="s">
        <v>67</v>
      </c>
    </row>
    <row r="12" spans="2:3" ht="18.75" customHeight="1">
      <c r="B12" s="37" t="s">
        <v>34</v>
      </c>
      <c r="C12" s="53" t="s">
        <v>69</v>
      </c>
    </row>
    <row r="13" spans="2:3" ht="18.75" customHeight="1">
      <c r="B13" s="37" t="s">
        <v>35</v>
      </c>
      <c r="C13" s="53" t="s">
        <v>70</v>
      </c>
    </row>
    <row r="14" spans="2:3" ht="18.75" customHeight="1">
      <c r="B14" s="37" t="s">
        <v>36</v>
      </c>
      <c r="C14" s="53" t="s">
        <v>71</v>
      </c>
    </row>
    <row r="15" spans="2:3" ht="18.75" customHeight="1">
      <c r="B15" s="37" t="s">
        <v>37</v>
      </c>
      <c r="C15" s="53" t="s">
        <v>72</v>
      </c>
    </row>
    <row r="16" spans="2:3" ht="18.75" customHeight="1">
      <c r="B16" s="37" t="s">
        <v>38</v>
      </c>
      <c r="C16" s="53" t="s">
        <v>73</v>
      </c>
    </row>
    <row r="17" spans="2:3" ht="18.75" customHeight="1">
      <c r="B17" s="37" t="s">
        <v>39</v>
      </c>
      <c r="C17" s="54" t="s">
        <v>88</v>
      </c>
    </row>
    <row r="18" spans="2:3" ht="18.75" customHeight="1">
      <c r="B18" s="37" t="s">
        <v>15</v>
      </c>
      <c r="C18" s="54" t="s">
        <v>74</v>
      </c>
    </row>
    <row r="19" spans="2:3" ht="18.75" customHeight="1">
      <c r="B19" s="37" t="s">
        <v>16</v>
      </c>
      <c r="C19" s="53" t="s">
        <v>75</v>
      </c>
    </row>
    <row r="20" spans="2:3" ht="18.75" customHeight="1">
      <c r="B20" s="37" t="s">
        <v>17</v>
      </c>
      <c r="C20" s="53" t="s">
        <v>76</v>
      </c>
    </row>
    <row r="21" spans="2:3" ht="18.75" customHeight="1">
      <c r="B21" s="37" t="s">
        <v>18</v>
      </c>
      <c r="C21" s="53" t="s">
        <v>77</v>
      </c>
    </row>
    <row r="22" spans="2:3" ht="18.75" customHeight="1">
      <c r="B22" s="37" t="s">
        <v>19</v>
      </c>
      <c r="C22" s="53" t="s">
        <v>78</v>
      </c>
    </row>
    <row r="23" spans="2:3" ht="18.75" customHeight="1">
      <c r="B23" s="37" t="s">
        <v>20</v>
      </c>
      <c r="C23" s="53" t="s">
        <v>79</v>
      </c>
    </row>
    <row r="24" spans="2:3" ht="18.75" customHeight="1">
      <c r="B24" s="37" t="s">
        <v>21</v>
      </c>
      <c r="C24" s="53" t="s">
        <v>80</v>
      </c>
    </row>
    <row r="25" spans="2:3" ht="18.75" customHeight="1">
      <c r="B25" s="37" t="s">
        <v>22</v>
      </c>
      <c r="C25" s="53" t="s">
        <v>81</v>
      </c>
    </row>
    <row r="26" spans="2:3" ht="18.75" customHeight="1">
      <c r="B26" s="37" t="s">
        <v>23</v>
      </c>
      <c r="C26" s="58" t="s">
        <v>82</v>
      </c>
    </row>
    <row r="27" spans="2:3" ht="18.75" customHeight="1">
      <c r="B27" s="37" t="s">
        <v>24</v>
      </c>
      <c r="C27" s="53" t="s">
        <v>83</v>
      </c>
    </row>
    <row r="28" spans="2:3" ht="18.75" customHeight="1">
      <c r="B28" s="37" t="s">
        <v>25</v>
      </c>
      <c r="C28" s="53" t="s">
        <v>84</v>
      </c>
    </row>
    <row r="29" spans="2:3" ht="18.75" customHeight="1">
      <c r="B29" s="37" t="s">
        <v>29</v>
      </c>
      <c r="C29" s="54" t="s">
        <v>85</v>
      </c>
    </row>
    <row r="30" spans="2:3" ht="18.75" customHeight="1">
      <c r="B30" s="37" t="s">
        <v>40</v>
      </c>
      <c r="C30" s="53" t="s">
        <v>86</v>
      </c>
    </row>
    <row r="31" spans="2:3" ht="18.75" customHeight="1" thickBot="1">
      <c r="B31" s="37" t="s">
        <v>59</v>
      </c>
      <c r="C31" s="59" t="s">
        <v>89</v>
      </c>
    </row>
    <row r="32" ht="13.5" customHeight="1" thickTop="1"/>
    <row r="33" ht="13.5" customHeight="1"/>
    <row r="34" ht="13.5" customHeight="1"/>
    <row r="35" ht="13.5" customHeight="1"/>
    <row r="36" ht="13.5" customHeight="1"/>
    <row r="39" ht="18.75" customHeight="1"/>
    <row r="45" ht="12.75">
      <c r="D45" s="38"/>
    </row>
  </sheetData>
  <sheetProtection/>
  <mergeCells count="2">
    <mergeCell ref="B2:C2"/>
    <mergeCell ref="B1:AC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72" t="s">
        <v>55</v>
      </c>
      <c r="B1" s="72"/>
      <c r="C1" s="72"/>
      <c r="D1" s="72"/>
      <c r="E1" s="72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51</v>
      </c>
      <c r="B4" s="3" t="s">
        <v>54</v>
      </c>
      <c r="C4" s="4" t="s">
        <v>57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Windows 8.1X86 M1</cp:lastModifiedBy>
  <cp:lastPrinted>2014-09-21T23:57:00Z</cp:lastPrinted>
  <dcterms:created xsi:type="dcterms:W3CDTF">2011-08-17T00:59:03Z</dcterms:created>
  <dcterms:modified xsi:type="dcterms:W3CDTF">2014-09-28T05:03:32Z</dcterms:modified>
  <cp:category/>
  <cp:version/>
  <cp:contentType/>
  <cp:contentStatus/>
</cp:coreProperties>
</file>