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<sst xmlns="http://schemas.openxmlformats.org/spreadsheetml/2006/main" count="116" uniqueCount="88">
  <si>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</si>
  <si>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</si>
  <si>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</si>
  <si>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</si>
  <si>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</si>
  <si>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</si>
  <si>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</si>
  <si>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</si>
  <si>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</si>
  <si>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</si>
  <si>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</si>
  <si>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</si>
  <si>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</si>
  <si>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</si>
  <si>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</si>
  <si>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</si>
  <si>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</si>
  <si>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</si>
  <si>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</si>
  <si>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</si>
  <si>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</si>
  <si>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</si>
  <si>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</si>
  <si>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</si>
  <si>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</si>
  <si>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</si>
  <si>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</si>
  <si>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</si>
  <si>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</si>
  <si>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</si>
  <si>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</si>
  <si>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</si>
  <si>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</si>
  <si>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</si>
  <si>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</si>
  <si>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</si>
  <si>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</si>
  <si>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</si>
  <si>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</si>
  <si>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</si>
  <si>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</si>
  <si>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</si>
  <si>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</si>
  <si>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</si>
  <si>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</si>
  <si>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</si>
  <si>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</si>
  <si>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</si>
  <si>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</si>
  <si>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</si>
  <si>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</si>
  <si>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</si>
  <si>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</si>
  <si>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</si>
  <si>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</si>
  <si>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</si>
  <si>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Cúp tiết</t>
  </si>
  <si>
    <t>TB</t>
  </si>
  <si>
    <t>Sử dụng điện thoại</t>
  </si>
  <si>
    <t>11T14</t>
  </si>
  <si>
    <t>Ko đóng cửa, tắt điện</t>
  </si>
  <si>
    <t>A</t>
  </si>
  <si>
    <t>Sử dụng tài liệu</t>
  </si>
  <si>
    <r>
      <t>12T</t>
    </r>
    <r>
      <rPr>
        <sz val="10"/>
        <rFont val="Times New Roman"/>
        <family val="1"/>
      </rPr>
      <t>7</t>
    </r>
  </si>
  <si>
    <t>TUẦN THỨ: 11 - TỪ: 27/10/2014 ĐẾN:  02/11/2014                                                      LỚP TRỰC: 11T11 - GVCN: Đinh Thị Hằng</t>
  </si>
  <si>
    <t>TUẦN THỨ: 11 - TỪ: 27/10/2014 ĐẾN:  02/11/2014                                                    LỚP TRỰC: 11T11 - GVCN: Đinh Thị Hằng</t>
  </si>
  <si>
    <t>Vắng 01P.</t>
  </si>
  <si>
    <t xml:space="preserve">Vắng 03P; </t>
  </si>
  <si>
    <t>Vắng 02P (Hà Trang, Duyên)</t>
  </si>
  <si>
    <t>Vắng 01P</t>
  </si>
  <si>
    <t xml:space="preserve">Vắng 01KP (Giang); </t>
  </si>
  <si>
    <t xml:space="preserve">Vắng 01P (Lương); Anh đi học muộn; 02 trễ SH 15'; SH ồn (Thứ 4); </t>
  </si>
  <si>
    <t>Trung vào muộn SH 15';</t>
  </si>
  <si>
    <t>Vắng 02P (Phúc,...)</t>
  </si>
  <si>
    <t>Vắng 02P (Hoài Thương, Lê Ánh); Lan Anh đi học muộn</t>
  </si>
  <si>
    <t xml:space="preserve">Vắng 06P (Hoàng,…); QP: 03KP; 03 xin về  (Sơn, Bảo, Đức); </t>
  </si>
  <si>
    <t xml:space="preserve">Vắng 03P; 01KP; SH ồn (Thứ 3); </t>
  </si>
  <si>
    <t xml:space="preserve">Vắng 05P (Huệ, Lương, Hiếu, Thiên, Huy); SH ồn (Thứ 6); 01 giờ B (bàn 3 dãy trong rất ồn ào); </t>
  </si>
  <si>
    <t>Vắng 01P (Thúy); Trực nhật bẩn (Thứ 4); Trực nhật chưa đạt (Thứ 5)</t>
  </si>
  <si>
    <t xml:space="preserve">Vắng 02P (Tùng, Cao); 02KP; 01 giờ B Lý (Hà và Luyến không làm bài tập và không học bài cũ); </t>
  </si>
  <si>
    <t xml:space="preserve">Vắng 06P (Vân); 01KP; Hương đi muộn; Vệ sinh bẩn (Thứ 3); 01 HS ngủ không dậy; 03 trốn SH 15' (Thứ 6)' </t>
  </si>
  <si>
    <t>Vắng 03P (Mơ, Uyển,...); Hội đi học muộn; 04 không mặc áo dài;</t>
  </si>
  <si>
    <t xml:space="preserve">06P (Quỳnh, Oanh, Phong...); 04KP (Lương, Phong...); 03 đi học muộn; Dung không mặc áo dài; </t>
  </si>
  <si>
    <t xml:space="preserve">Vắng 02P (Trường, Hưng); Trường không chú ý + ngủ trong giờ Công nghệ; 02 tiết Văn + 01 tiết TD chưa kí SĐB; </t>
  </si>
  <si>
    <t>Vắng 01KP (Hùng); Thưởng 30 điểm lao động.</t>
  </si>
  <si>
    <t xml:space="preserve">Vắng 02P (Tường Vi…); </t>
  </si>
  <si>
    <t>Tân + Hùng đi học muộn; 01 không đồng phục; Tiết Tin chưa kí SĐB;</t>
  </si>
  <si>
    <t>01 giờ D môn Anh (Very noisy); Trực nhật muộn (Thứ 5); Trân đi học muộn; Thưởng 30 điểm lao động.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</si>
</sst>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&quot;;\-#,##0\ &quot;Đ&quot;"/>
    <numFmt numFmtId="165" formatCode="#,##0\ &quot;Đ&quot;;[Red]\-#,##0\ &quot;Đ&quot;"/>
    <numFmt numFmtId="166" formatCode="#,##0.00\ &quot;Đ&quot;;\-#,##0.00\ &quot;Đ&quot;"/>
    <numFmt numFmtId="167" formatCode="#,##0.00\ &quot;Đ&quot;;[Red]\-#,##0.00\ &quot;Đ&quot;"/>
    <numFmt numFmtId="168" formatCode="_-* #,##0\ &quot;Đ&quot;_-;\-* #,##0\ &quot;Đ&quot;_-;_-* &quot;-&quot;\ &quot;Đ&quot;_-;_-@_-"/>
    <numFmt numFmtId="169" formatCode="_-* #,##0\ _Đ_-;\-* #,##0\ _Đ_-;_-* &quot;-&quot;\ _Đ_-;_-@_-"/>
    <numFmt numFmtId="170" formatCode="_-* #,##0.00\ &quot;Đ&quot;_-;\-* #,##0.00\ &quot;Đ&quot;_-;_-* &quot;-&quot;??\ &quot;Đ&quot;_-;_-@_-"/>
    <numFmt numFmtId="171" formatCode="_-* #,##0.00\ _Đ_-;\-* #,##0.00\ _Đ_-;_-* &quot;-&quot;??\ 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_Đ_ồ_n_g_-;\-* #,##0_Đ_ồ_n_g_-;_-* &quot;-&quot;_Đ_ồ_n_g_-;_-@_-"/>
    <numFmt numFmtId="178" formatCode="_-* #,##0.00&quot;Đồng&quot;_-;\-* #,##0.00&quot;Đồng&quot;_-;_-* &quot;-&quot;??&quot;Đồng&quot;_-;_-@_-"/>
    <numFmt numFmtId="179" formatCode="_-* #,##0.00_Đ_ồ_n_g_-;\-* #,##0.00_Đ_ồ_n_g_-;_-* &quot;-&quot;??_Đ_ồ_n_g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_đ_ồ_n_g_-;\-* #,##0_đ_ồ_n_g_-;_-* &quot;-&quot;_đ_ồ_n_g_-;_-@_-"/>
    <numFmt numFmtId="189" formatCode="_-* #,##0.00_đ_ồ_n_g_-;\-* #,##0.00_đ_ồ_n_g_-;_-* &quot;-&quot;??_đ_ồ_n_g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</font>
      <fill>
        <patternFill>
          <bgColor rgb="FF92D050"/>
        </patternFill>
      </fill>
      <border>
        <bottom style="thin"/>
      </border>
    </dxf>
    <dxf>
      <font>
        <b/>
        <i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zoomScale="115" zoomScaleNormal="11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3" sqref="P23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69" t="s">
        <v>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18.75">
      <c r="B2" s="72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ht="13.5" thickBot="1"/>
    <row r="4" spans="2:29" ht="13.5" thickTop="1">
      <c r="B4" s="75" t="s">
        <v>45</v>
      </c>
      <c r="C4" s="77" t="s">
        <v>8</v>
      </c>
      <c r="D4" s="73" t="s">
        <v>9</v>
      </c>
      <c r="E4" s="73" t="s">
        <v>10</v>
      </c>
      <c r="F4" s="73" t="s">
        <v>11</v>
      </c>
      <c r="G4" s="73" t="s">
        <v>12</v>
      </c>
      <c r="H4" s="73" t="s">
        <v>13</v>
      </c>
      <c r="I4" s="73" t="s">
        <v>14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3" t="s">
        <v>39</v>
      </c>
      <c r="P4" s="73" t="s">
        <v>15</v>
      </c>
      <c r="Q4" s="73" t="s">
        <v>16</v>
      </c>
      <c r="R4" s="73" t="s">
        <v>17</v>
      </c>
      <c r="S4" s="73" t="s">
        <v>18</v>
      </c>
      <c r="T4" s="73" t="s">
        <v>19</v>
      </c>
      <c r="U4" s="73" t="s">
        <v>20</v>
      </c>
      <c r="V4" s="73" t="s">
        <v>21</v>
      </c>
      <c r="W4" s="73" t="s">
        <v>22</v>
      </c>
      <c r="X4" s="73" t="s">
        <v>23</v>
      </c>
      <c r="Y4" s="73" t="s">
        <v>24</v>
      </c>
      <c r="Z4" s="73" t="s">
        <v>25</v>
      </c>
      <c r="AA4" s="73" t="s">
        <v>29</v>
      </c>
      <c r="AB4" s="73" t="s">
        <v>40</v>
      </c>
      <c r="AC4" s="70" t="s">
        <v>59</v>
      </c>
    </row>
    <row r="5" spans="2:29" ht="13.5" thickBot="1">
      <c r="B5" s="76"/>
      <c r="C5" s="78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1"/>
    </row>
    <row r="6" spans="2:29" ht="18.75" customHeight="1" thickTop="1">
      <c r="B6" s="6" t="s">
        <v>4</v>
      </c>
      <c r="C6" s="7">
        <v>-1</v>
      </c>
      <c r="D6" s="8">
        <v>-5</v>
      </c>
      <c r="E6" s="8">
        <v>-3</v>
      </c>
      <c r="F6" s="8">
        <v>-2</v>
      </c>
      <c r="G6" s="8"/>
      <c r="H6" s="8">
        <v>-2</v>
      </c>
      <c r="I6" s="8">
        <v>-1</v>
      </c>
      <c r="J6" s="8">
        <v>-5</v>
      </c>
      <c r="K6" s="8">
        <v>-1</v>
      </c>
      <c r="L6" s="8">
        <v>-12</v>
      </c>
      <c r="M6" s="8">
        <v>-13</v>
      </c>
      <c r="N6" s="8">
        <v>-5</v>
      </c>
      <c r="O6" s="8">
        <v>-32</v>
      </c>
      <c r="P6" s="8">
        <v>-2</v>
      </c>
      <c r="Q6" s="8"/>
      <c r="R6" s="8">
        <v>-1</v>
      </c>
      <c r="S6" s="9">
        <v>-1</v>
      </c>
      <c r="T6" s="9">
        <v>-4</v>
      </c>
      <c r="U6" s="10">
        <v>-2</v>
      </c>
      <c r="V6" s="10">
        <v>-7</v>
      </c>
      <c r="W6" s="10"/>
      <c r="X6" s="10">
        <v>-2</v>
      </c>
      <c r="Y6" s="10">
        <v>-2</v>
      </c>
      <c r="Z6" s="8">
        <v>-4</v>
      </c>
      <c r="AA6" s="8">
        <v>-5</v>
      </c>
      <c r="AB6" s="8">
        <v>-24</v>
      </c>
      <c r="AC6" s="11">
        <v>-8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/>
      <c r="K7" s="10">
        <v>-10</v>
      </c>
      <c r="L7" s="10"/>
      <c r="M7" s="10">
        <v>-5</v>
      </c>
      <c r="N7" s="10"/>
      <c r="O7" s="10"/>
      <c r="P7" s="10">
        <v>-5</v>
      </c>
      <c r="Q7" s="10"/>
      <c r="R7" s="10"/>
      <c r="S7" s="14"/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2:29" ht="18.75" customHeight="1">
      <c r="B8" s="16" t="s">
        <v>1</v>
      </c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-8</v>
      </c>
      <c r="O8" s="10">
        <v>-2</v>
      </c>
      <c r="P8" s="10"/>
      <c r="Q8" s="10"/>
      <c r="R8" s="10"/>
      <c r="S8" s="14"/>
      <c r="T8" s="14">
        <v>-2</v>
      </c>
      <c r="U8" s="10"/>
      <c r="V8" s="10"/>
      <c r="W8" s="10"/>
      <c r="X8" s="10"/>
      <c r="Y8" s="10"/>
      <c r="Z8" s="10"/>
      <c r="AA8" s="10"/>
      <c r="AB8" s="10"/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2:29" ht="18.75" customHeight="1">
      <c r="B11" s="16" t="s">
        <v>2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2:29" ht="18.75" customHeight="1">
      <c r="B12" s="12" t="s">
        <v>3</v>
      </c>
      <c r="C12" s="13"/>
      <c r="D12" s="10">
        <v>-5</v>
      </c>
      <c r="E12" s="10"/>
      <c r="F12" s="10"/>
      <c r="G12" s="10"/>
      <c r="H12" s="10"/>
      <c r="I12" s="10"/>
      <c r="J12" s="10"/>
      <c r="K12" s="10"/>
      <c r="L12" s="10"/>
      <c r="M12" s="10">
        <v>-6</v>
      </c>
      <c r="N12" s="10"/>
      <c r="O12" s="10"/>
      <c r="P12" s="10"/>
      <c r="Q12" s="10"/>
      <c r="R12" s="10"/>
      <c r="S12" s="14"/>
      <c r="T12" s="14"/>
      <c r="U12" s="10"/>
      <c r="V12" s="10">
        <v>-5</v>
      </c>
      <c r="W12" s="10"/>
      <c r="X12" s="10"/>
      <c r="Y12" s="10"/>
      <c r="Z12" s="10"/>
      <c r="AA12" s="10"/>
      <c r="AB12" s="10"/>
      <c r="AC12" s="15">
        <v>-5</v>
      </c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>
        <v>-2</v>
      </c>
      <c r="N14" s="10"/>
      <c r="O14" s="10"/>
      <c r="P14" s="10"/>
      <c r="Q14" s="10"/>
      <c r="R14" s="10"/>
      <c r="S14" s="14"/>
      <c r="T14" s="14"/>
      <c r="U14" s="10">
        <v>-2</v>
      </c>
      <c r="V14" s="10"/>
      <c r="W14" s="10"/>
      <c r="Y14" s="10"/>
      <c r="Z14" s="10"/>
      <c r="AA14" s="10"/>
      <c r="AB14" s="10"/>
      <c r="AC14" s="15"/>
    </row>
    <row r="15" spans="2:29" ht="18.75" customHeight="1">
      <c r="B15" s="16" t="s">
        <v>56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60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2:29" ht="18.75" customHeight="1">
      <c r="B17" s="16" t="s">
        <v>58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2:29" ht="18.75" customHeight="1">
      <c r="B18" s="16" t="s">
        <v>62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46" t="s">
        <v>61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2:29" ht="23.25" customHeight="1" thickBot="1" thickTop="1">
      <c r="B20" s="22" t="s">
        <v>42</v>
      </c>
      <c r="C20" s="23">
        <f>100+SUM(C6:C19)</f>
        <v>99</v>
      </c>
      <c r="D20" s="23">
        <f aca="true" t="shared" si="0" ref="D20:AC20">100+SUM(D6:D19)</f>
        <v>90</v>
      </c>
      <c r="E20" s="23">
        <f t="shared" si="0"/>
        <v>97</v>
      </c>
      <c r="F20" s="23">
        <f t="shared" si="0"/>
        <v>98</v>
      </c>
      <c r="G20" s="23">
        <f t="shared" si="0"/>
        <v>100</v>
      </c>
      <c r="H20" s="23">
        <f t="shared" si="0"/>
        <v>98</v>
      </c>
      <c r="I20" s="23">
        <f t="shared" si="0"/>
        <v>99</v>
      </c>
      <c r="J20" s="23">
        <f t="shared" si="0"/>
        <v>95</v>
      </c>
      <c r="K20" s="23">
        <f t="shared" si="0"/>
        <v>89</v>
      </c>
      <c r="L20" s="23">
        <f t="shared" si="0"/>
        <v>88</v>
      </c>
      <c r="M20" s="23">
        <f t="shared" si="0"/>
        <v>74</v>
      </c>
      <c r="N20" s="23">
        <f t="shared" si="0"/>
        <v>87</v>
      </c>
      <c r="O20" s="23">
        <f t="shared" si="0"/>
        <v>66</v>
      </c>
      <c r="P20" s="23">
        <f t="shared" si="0"/>
        <v>93</v>
      </c>
      <c r="Q20" s="23">
        <f t="shared" si="0"/>
        <v>100</v>
      </c>
      <c r="R20" s="23">
        <f t="shared" si="0"/>
        <v>99</v>
      </c>
      <c r="S20" s="23">
        <f t="shared" si="0"/>
        <v>99</v>
      </c>
      <c r="T20" s="23">
        <f t="shared" si="0"/>
        <v>94</v>
      </c>
      <c r="U20" s="23">
        <f t="shared" si="0"/>
        <v>96</v>
      </c>
      <c r="V20" s="23">
        <f t="shared" si="0"/>
        <v>88</v>
      </c>
      <c r="W20" s="23">
        <f t="shared" si="0"/>
        <v>100</v>
      </c>
      <c r="X20" s="23">
        <f t="shared" si="0"/>
        <v>98</v>
      </c>
      <c r="Y20" s="23">
        <f t="shared" si="0"/>
        <v>98</v>
      </c>
      <c r="Z20" s="23">
        <f t="shared" si="0"/>
        <v>96</v>
      </c>
      <c r="AA20" s="23">
        <f t="shared" si="0"/>
        <v>95</v>
      </c>
      <c r="AB20" s="24">
        <f t="shared" si="0"/>
        <v>76</v>
      </c>
      <c r="AC20" s="25">
        <f t="shared" si="0"/>
        <v>87</v>
      </c>
    </row>
    <row r="21" spans="2:29" ht="18.75" customHeight="1" thickTop="1">
      <c r="B21" s="6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>
        <v>-5</v>
      </c>
      <c r="U21" s="8">
        <v>-15</v>
      </c>
      <c r="V21" s="8"/>
      <c r="W21" s="8"/>
      <c r="X21" s="8"/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>
        <v>-5</v>
      </c>
      <c r="E22" s="10"/>
      <c r="F22" s="10"/>
      <c r="G22" s="10"/>
      <c r="H22" s="10"/>
      <c r="I22" s="10"/>
      <c r="J22" s="10"/>
      <c r="K22" s="10"/>
      <c r="L22" s="10">
        <v>-5</v>
      </c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-20</v>
      </c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95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95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80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95</v>
      </c>
      <c r="U25" s="23">
        <f t="shared" si="1"/>
        <v>85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/>
      <c r="D26" s="28"/>
      <c r="E26" s="28"/>
      <c r="F26" s="28"/>
      <c r="G26" s="28"/>
      <c r="H26" s="28"/>
      <c r="I26" s="28"/>
      <c r="J26" s="28">
        <v>30</v>
      </c>
      <c r="K26" s="28"/>
      <c r="L26" s="28"/>
      <c r="M26" s="28"/>
      <c r="N26" s="28"/>
      <c r="O26" s="28"/>
      <c r="P26" s="28">
        <v>30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0"/>
    </row>
    <row r="27" spans="2:29" ht="22.5" customHeight="1" thickBot="1" thickTop="1">
      <c r="B27" s="22" t="s">
        <v>44</v>
      </c>
      <c r="C27" s="23">
        <f>SUM(C20,C25,C26)</f>
        <v>199</v>
      </c>
      <c r="D27" s="23">
        <f aca="true" t="shared" si="2" ref="D27:AB27">SUM(D20,D25,D26)</f>
        <v>185</v>
      </c>
      <c r="E27" s="23">
        <f t="shared" si="2"/>
        <v>197</v>
      </c>
      <c r="F27" s="23">
        <f t="shared" si="2"/>
        <v>198</v>
      </c>
      <c r="G27" s="23">
        <f t="shared" si="2"/>
        <v>200</v>
      </c>
      <c r="H27" s="23">
        <f t="shared" si="2"/>
        <v>198</v>
      </c>
      <c r="I27" s="23">
        <f t="shared" si="2"/>
        <v>199</v>
      </c>
      <c r="J27" s="23">
        <f t="shared" si="2"/>
        <v>225</v>
      </c>
      <c r="K27" s="23">
        <f t="shared" si="2"/>
        <v>189</v>
      </c>
      <c r="L27" s="23">
        <f t="shared" si="2"/>
        <v>183</v>
      </c>
      <c r="M27" s="23">
        <f t="shared" si="2"/>
        <v>174</v>
      </c>
      <c r="N27" s="23">
        <f t="shared" si="2"/>
        <v>187</v>
      </c>
      <c r="O27" s="23">
        <f t="shared" si="2"/>
        <v>166</v>
      </c>
      <c r="P27" s="23">
        <f t="shared" si="2"/>
        <v>203</v>
      </c>
      <c r="Q27" s="23">
        <f t="shared" si="2"/>
        <v>200</v>
      </c>
      <c r="R27" s="23">
        <f t="shared" si="2"/>
        <v>199</v>
      </c>
      <c r="S27" s="23">
        <f t="shared" si="2"/>
        <v>199</v>
      </c>
      <c r="T27" s="23">
        <f t="shared" si="2"/>
        <v>189</v>
      </c>
      <c r="U27" s="23">
        <f t="shared" si="2"/>
        <v>181</v>
      </c>
      <c r="V27" s="23">
        <f>SUM(V20,V25,V26)</f>
        <v>188</v>
      </c>
      <c r="W27" s="23">
        <f t="shared" si="2"/>
        <v>200</v>
      </c>
      <c r="X27" s="23">
        <f t="shared" si="2"/>
        <v>198</v>
      </c>
      <c r="Y27" s="23">
        <f t="shared" si="2"/>
        <v>198</v>
      </c>
      <c r="Z27" s="23">
        <f>SUM(Z20,Z25,Z26)</f>
        <v>196</v>
      </c>
      <c r="AA27" s="23">
        <f t="shared" si="2"/>
        <v>195</v>
      </c>
      <c r="AB27" s="24">
        <f t="shared" si="2"/>
        <v>176</v>
      </c>
      <c r="AC27" s="25">
        <f>SUM(AC20,AC25,AC26)</f>
        <v>187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40">
        <f>RANK(C27,$C$27:$AC$27)</f>
        <v>6</v>
      </c>
      <c r="D29" s="40">
        <f aca="true" t="shared" si="3" ref="D29:AC29">RANK(D27,$C$27:$AC$27)</f>
        <v>22</v>
      </c>
      <c r="E29" s="40">
        <f t="shared" si="3"/>
        <v>14</v>
      </c>
      <c r="F29" s="40">
        <f t="shared" si="3"/>
        <v>10</v>
      </c>
      <c r="G29" s="40">
        <f t="shared" si="3"/>
        <v>3</v>
      </c>
      <c r="H29" s="40">
        <f t="shared" si="3"/>
        <v>10</v>
      </c>
      <c r="I29" s="40">
        <f t="shared" si="3"/>
        <v>6</v>
      </c>
      <c r="J29" s="40">
        <f t="shared" si="3"/>
        <v>1</v>
      </c>
      <c r="K29" s="40">
        <f t="shared" si="3"/>
        <v>17</v>
      </c>
      <c r="L29" s="40">
        <f t="shared" si="3"/>
        <v>23</v>
      </c>
      <c r="M29" s="40">
        <f t="shared" si="3"/>
        <v>26</v>
      </c>
      <c r="N29" s="40">
        <f t="shared" si="3"/>
        <v>20</v>
      </c>
      <c r="O29" s="40">
        <f t="shared" si="3"/>
        <v>27</v>
      </c>
      <c r="P29" s="40">
        <f t="shared" si="3"/>
        <v>2</v>
      </c>
      <c r="Q29" s="40">
        <f t="shared" si="3"/>
        <v>3</v>
      </c>
      <c r="R29" s="40">
        <f t="shared" si="3"/>
        <v>6</v>
      </c>
      <c r="S29" s="40">
        <f t="shared" si="3"/>
        <v>6</v>
      </c>
      <c r="T29" s="40">
        <f t="shared" si="3"/>
        <v>17</v>
      </c>
      <c r="U29" s="40">
        <f t="shared" si="3"/>
        <v>24</v>
      </c>
      <c r="V29" s="40">
        <f t="shared" si="3"/>
        <v>19</v>
      </c>
      <c r="W29" s="40">
        <f t="shared" si="3"/>
        <v>3</v>
      </c>
      <c r="X29" s="40">
        <f t="shared" si="3"/>
        <v>10</v>
      </c>
      <c r="Y29" s="40">
        <f t="shared" si="3"/>
        <v>10</v>
      </c>
      <c r="Z29" s="40">
        <f t="shared" si="3"/>
        <v>15</v>
      </c>
      <c r="AA29" s="40">
        <f t="shared" si="3"/>
        <v>16</v>
      </c>
      <c r="AB29" s="48">
        <f t="shared" si="3"/>
        <v>25</v>
      </c>
      <c r="AC29" s="47">
        <f t="shared" si="3"/>
        <v>20</v>
      </c>
    </row>
    <row r="30" spans="2:29" ht="18.75" customHeight="1" thickBot="1">
      <c r="B30" s="34" t="s">
        <v>48</v>
      </c>
      <c r="C30" s="41" t="str">
        <f>HLOOKUP(C27,'Qui định xếp loại'!$A$3:$E$4,2,1)</f>
        <v>Tốt</v>
      </c>
      <c r="D30" s="37" t="str">
        <f>HLOOKUP(D27,'Qui định xếp loại'!$A$3:$E$4,2,1)</f>
        <v>TB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Tốt</v>
      </c>
      <c r="H30" s="37" t="str">
        <f>HLOOKUP(H27,'Qui định xếp loại'!$A$3:$E$4,2,1)</f>
        <v>Tốt</v>
      </c>
      <c r="I30" s="37" t="str">
        <f>HLOOKUP(I27,'Qui định xếp loại'!$A$3:$E$4,2,1)</f>
        <v>Tốt</v>
      </c>
      <c r="J30" s="37" t="str">
        <f>HLOOKUP(J27,'Qui định xếp loại'!$A$3:$E$4,2,1)</f>
        <v>Tốt</v>
      </c>
      <c r="K30" s="37" t="str">
        <f>HLOOKUP(K27,'Qui định xếp loại'!$A$3:$E$4,2,1)</f>
        <v>TB</v>
      </c>
      <c r="L30" s="37" t="str">
        <f>HLOOKUP(L27,'Qui định xếp loại'!$A$3:$E$4,2,1)</f>
        <v>Yếu</v>
      </c>
      <c r="M30" s="37" t="str">
        <f>HLOOKUP(M27,'Qui định xếp loại'!$A$3:$E$4,2,1)</f>
        <v>Yếu</v>
      </c>
      <c r="N30" s="37" t="str">
        <f>HLOOKUP(N27,'Qui định xếp loại'!$A$3:$E$4,2,1)</f>
        <v>TB</v>
      </c>
      <c r="O30" s="37" t="str">
        <f>HLOOKUP(O27,'Qui định xếp loại'!$A$3:$E$4,2,1)</f>
        <v>Yếu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Tốt</v>
      </c>
      <c r="S30" s="37" t="str">
        <f>HLOOKUP(S27,'Qui định xếp loại'!$A$3:$E$4,2,1)</f>
        <v>Tốt</v>
      </c>
      <c r="T30" s="37" t="str">
        <f>HLOOKUP(T27,'Qui định xếp loại'!$A$3:$E$4,2,1)</f>
        <v>TB</v>
      </c>
      <c r="U30" s="37" t="str">
        <f>HLOOKUP(U27,'Qui định xếp loại'!$A$3:$E$4,2,1)</f>
        <v>Yếu</v>
      </c>
      <c r="V30" s="37" t="str">
        <f>HLOOKUP(V27,'Qui định xếp loại'!$A$3:$E$4,2,1)</f>
        <v>TB</v>
      </c>
      <c r="W30" s="37" t="str">
        <f>HLOOKUP(W27,'Qui định xếp loại'!$A$3:$E$4,2,1)</f>
        <v>Tốt</v>
      </c>
      <c r="X30" s="37" t="str">
        <f>HLOOKUP(X27,'Qui định xếp loại'!$A$3:$E$4,2,1)</f>
        <v>Tốt</v>
      </c>
      <c r="Y30" s="37" t="str">
        <f>HLOOKUP(Y27,'Qui định xếp loại'!$A$3:$E$4,2,1)</f>
        <v>Tốt</v>
      </c>
      <c r="Z30" s="37" t="str">
        <f>HLOOKUP(Z27,'Qui định xếp loại'!$A$3:$E$4,2,1)</f>
        <v>Tốt</v>
      </c>
      <c r="AA30" s="37" t="str">
        <f>HLOOKUP(AA27,'Qui định xếp loại'!$A$3:$E$4,2,1)</f>
        <v>Tốt</v>
      </c>
      <c r="AB30" s="38" t="str">
        <f>HLOOKUP(AB27,'Qui định xếp loại'!$A$3:$E$4,2,1)</f>
        <v>Yếu</v>
      </c>
      <c r="AC30" s="39" t="str">
        <f>HLOOKUP(AC27,'Qui định xếp loại'!$A$3:$E$4,2,1)</f>
        <v>TB</v>
      </c>
    </row>
    <row r="31" ht="13.5" thickTop="1"/>
    <row r="36" ht="15.75">
      <c r="R36" s="36"/>
    </row>
  </sheetData>
  <sheetProtection/>
  <mergeCells count="30"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</mergeCells>
  <conditionalFormatting sqref="C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115" zoomScaleNormal="115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8" sqref="D18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30" ht="18.75">
      <c r="C1" s="69" t="s">
        <v>65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3:4" ht="19.5" customHeight="1">
      <c r="C2" s="72" t="s">
        <v>28</v>
      </c>
      <c r="D2" s="79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27</v>
      </c>
    </row>
    <row r="5" spans="1:4" s="51" customFormat="1" ht="18" customHeight="1" thickTop="1">
      <c r="A5" s="50"/>
      <c r="C5" s="55" t="s">
        <v>8</v>
      </c>
      <c r="D5" s="61" t="s">
        <v>66</v>
      </c>
    </row>
    <row r="6" spans="1:4" s="51" customFormat="1" ht="18" customHeight="1">
      <c r="A6" s="50"/>
      <c r="C6" s="56" t="s">
        <v>9</v>
      </c>
      <c r="D6" s="68" t="s">
        <v>77</v>
      </c>
    </row>
    <row r="7" spans="1:4" s="51" customFormat="1" ht="18" customHeight="1">
      <c r="A7" s="5"/>
      <c r="C7" s="56" t="s">
        <v>10</v>
      </c>
      <c r="D7" s="62" t="s">
        <v>67</v>
      </c>
    </row>
    <row r="8" spans="1:4" s="51" customFormat="1" ht="18" customHeight="1">
      <c r="A8" s="5"/>
      <c r="C8" s="56" t="s">
        <v>11</v>
      </c>
      <c r="D8" s="63" t="s">
        <v>85</v>
      </c>
    </row>
    <row r="9" spans="1:4" s="51" customFormat="1" ht="18" customHeight="1">
      <c r="A9" s="5"/>
      <c r="C9" s="56" t="s">
        <v>12</v>
      </c>
      <c r="D9" s="63"/>
    </row>
    <row r="10" spans="3:4" s="49" customFormat="1" ht="18" customHeight="1">
      <c r="C10" s="57" t="s">
        <v>13</v>
      </c>
      <c r="D10" s="67" t="s">
        <v>68</v>
      </c>
    </row>
    <row r="11" spans="1:4" s="51" customFormat="1" ht="18" customHeight="1">
      <c r="A11" s="5"/>
      <c r="C11" s="56" t="s">
        <v>63</v>
      </c>
      <c r="D11" s="64" t="s">
        <v>69</v>
      </c>
    </row>
    <row r="12" spans="1:4" s="51" customFormat="1" ht="18" customHeight="1">
      <c r="A12" s="5"/>
      <c r="C12" s="56" t="s">
        <v>34</v>
      </c>
      <c r="D12" s="64" t="s">
        <v>84</v>
      </c>
    </row>
    <row r="13" spans="1:4" s="51" customFormat="1" ht="18" customHeight="1">
      <c r="A13" s="5"/>
      <c r="C13" s="56" t="s">
        <v>35</v>
      </c>
      <c r="D13" s="62" t="s">
        <v>78</v>
      </c>
    </row>
    <row r="14" spans="1:4" s="51" customFormat="1" ht="18" customHeight="1">
      <c r="A14" s="5"/>
      <c r="C14" s="56" t="s">
        <v>36</v>
      </c>
      <c r="D14" s="62" t="s">
        <v>79</v>
      </c>
    </row>
    <row r="15" spans="3:4" ht="18" customHeight="1">
      <c r="C15" s="56" t="s">
        <v>37</v>
      </c>
      <c r="D15" s="62" t="s">
        <v>80</v>
      </c>
    </row>
    <row r="16" spans="3:4" ht="18" customHeight="1">
      <c r="C16" s="56" t="s">
        <v>38</v>
      </c>
      <c r="D16" s="62" t="s">
        <v>81</v>
      </c>
    </row>
    <row r="17" spans="3:4" ht="18" customHeight="1">
      <c r="C17" s="56" t="s">
        <v>39</v>
      </c>
      <c r="D17" s="64" t="s">
        <v>82</v>
      </c>
    </row>
    <row r="18" spans="3:4" ht="18" customHeight="1">
      <c r="C18" s="56" t="s">
        <v>15</v>
      </c>
      <c r="D18" s="64" t="s">
        <v>87</v>
      </c>
    </row>
    <row r="19" spans="3:4" ht="18" customHeight="1">
      <c r="C19" s="56" t="s">
        <v>16</v>
      </c>
      <c r="D19" s="64"/>
    </row>
    <row r="20" spans="3:4" ht="18" customHeight="1">
      <c r="C20" s="56" t="s">
        <v>17</v>
      </c>
      <c r="D20" s="64" t="s">
        <v>69</v>
      </c>
    </row>
    <row r="21" spans="3:4" ht="18" customHeight="1">
      <c r="C21" s="56" t="s">
        <v>18</v>
      </c>
      <c r="D21" s="64" t="s">
        <v>69</v>
      </c>
    </row>
    <row r="22" spans="3:4" ht="18" customHeight="1">
      <c r="C22" s="56" t="s">
        <v>19</v>
      </c>
      <c r="D22" s="64" t="s">
        <v>86</v>
      </c>
    </row>
    <row r="23" spans="3:4" ht="18" customHeight="1">
      <c r="C23" s="56" t="s">
        <v>20</v>
      </c>
      <c r="D23" s="64" t="s">
        <v>83</v>
      </c>
    </row>
    <row r="24" spans="3:4" ht="18" customHeight="1">
      <c r="C24" s="56" t="s">
        <v>21</v>
      </c>
      <c r="D24" s="64" t="s">
        <v>71</v>
      </c>
    </row>
    <row r="25" spans="3:4" ht="18" customHeight="1">
      <c r="C25" s="56" t="s">
        <v>22</v>
      </c>
      <c r="D25" s="64"/>
    </row>
    <row r="26" spans="3:4" ht="18" customHeight="1">
      <c r="C26" s="56" t="s">
        <v>23</v>
      </c>
      <c r="D26" s="64" t="s">
        <v>72</v>
      </c>
    </row>
    <row r="27" spans="3:4" ht="18" customHeight="1">
      <c r="C27" s="56" t="s">
        <v>24</v>
      </c>
      <c r="D27" s="64" t="s">
        <v>73</v>
      </c>
    </row>
    <row r="28" spans="3:4" ht="18" customHeight="1">
      <c r="C28" s="56" t="s">
        <v>25</v>
      </c>
      <c r="D28" s="64" t="s">
        <v>74</v>
      </c>
    </row>
    <row r="29" spans="3:4" ht="18" customHeight="1">
      <c r="C29" s="58" t="s">
        <v>29</v>
      </c>
      <c r="D29" s="65" t="s">
        <v>70</v>
      </c>
    </row>
    <row r="30" spans="1:4" s="51" customFormat="1" ht="18" customHeight="1">
      <c r="A30" s="53"/>
      <c r="C30" s="56" t="s">
        <v>40</v>
      </c>
      <c r="D30" s="64" t="s">
        <v>75</v>
      </c>
    </row>
    <row r="31" spans="1:4" s="51" customFormat="1" ht="18" customHeight="1" thickBot="1">
      <c r="A31" s="53"/>
      <c r="C31" s="59" t="s">
        <v>59</v>
      </c>
      <c r="D31" s="66" t="s">
        <v>76</v>
      </c>
    </row>
    <row r="32" ht="13.5" thickTop="1"/>
  </sheetData>
  <sheetProtection/>
  <mergeCells count="2">
    <mergeCell ref="C2:D2"/>
    <mergeCell ref="C1:A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0" t="s">
        <v>55</v>
      </c>
      <c r="B1" s="80"/>
      <c r="C1" s="80"/>
      <c r="D1" s="80"/>
      <c r="E1" s="80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57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Hien Toan</cp:lastModifiedBy>
  <cp:lastPrinted>2014-11-10T00:00:46Z</cp:lastPrinted>
  <dcterms:created xsi:type="dcterms:W3CDTF">2011-08-17T00:59:03Z</dcterms:created>
  <dcterms:modified xsi:type="dcterms:W3CDTF">2014-11-10T02:13:39Z</dcterms:modified>
  <cp:category/>
  <cp:version/>
  <cp:contentType/>
  <cp:contentStatus/>
</cp:coreProperties>
</file>