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<sst xmlns="http://schemas.openxmlformats.org/spreadsheetml/2006/main" count="117" uniqueCount="86">
  <si>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</si>
  <si>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</si>
  <si>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</si>
  <si>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</si>
  <si>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</si>
  <si>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</si>
  <si>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</si>
  <si>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</si>
  <si>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</si>
  <si>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</si>
  <si>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</si>
  <si>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</si>
  <si>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</si>
  <si>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</si>
  <si>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</si>
  <si>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11T1</t>
  </si>
  <si>
    <t>11T2</t>
  </si>
  <si>
    <t>11T3</t>
  </si>
  <si>
    <t>11T4</t>
  </si>
  <si>
    <t>11T5</t>
  </si>
  <si>
    <t>11T6</t>
  </si>
  <si>
    <t>11T7</t>
  </si>
  <si>
    <t>11T8</t>
  </si>
  <si>
    <t>11T9</t>
  </si>
  <si>
    <t>11T10</t>
  </si>
  <si>
    <t>11T11</t>
  </si>
  <si>
    <t>PHẦN GHI ĐIỂM</t>
  </si>
  <si>
    <t>DIỄN GIẢI</t>
  </si>
  <si>
    <t>PHẦN GHI LỖI VI PHẠM</t>
  </si>
  <si>
    <t>11T12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</si>
  <si>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</si>
  <si>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</si>
  <si>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</si>
  <si>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</si>
  <si>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</si>
  <si>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</si>
  <si>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</si>
  <si>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</si>
  <si>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</si>
  <si>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</si>
  <si>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11T13</t>
  </si>
  <si>
    <t>Xếp hàng
 tập trung</t>
  </si>
  <si>
    <t>Tổng điểm 
nề nếp</t>
  </si>
  <si>
    <t>Tổng điểm 
học tập</t>
  </si>
  <si>
    <t>Tổng điểm 
thi đua</t>
  </si>
  <si>
    <t xml:space="preserve">                LỚP                                           LOẠI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</si>
  <si>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</si>
  <si>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</si>
  <si>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</si>
  <si>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</si>
  <si>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</si>
  <si>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</si>
  <si>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</si>
  <si>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</si>
  <si>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</si>
  <si>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</si>
  <si>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</si>
  <si>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</si>
  <si>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11T14</t>
  </si>
  <si>
    <t>A</t>
  </si>
  <si>
    <r>
      <t>12T</t>
    </r>
    <r>
      <rPr>
        <sz val="10"/>
        <rFont val="Times New Roman"/>
        <family val="1"/>
      </rPr>
      <t>7</t>
    </r>
  </si>
  <si>
    <t>Ko nộp SSĐB, SCĐ</t>
  </si>
  <si>
    <t>Ko đạt tuần học tốt</t>
  </si>
  <si>
    <t>Cúp tiết</t>
  </si>
  <si>
    <t>TUẦN THỨ: 16 - TỪ: 01/12/2014 ĐẾN 07/12/2014                                                       LỚP TRỰC: 12T2 - GVCN: Nguyễn Thị Hà</t>
  </si>
  <si>
    <t>Vắng 03P; Thưởng 30 điểm lao động.</t>
  </si>
  <si>
    <t>Vắng 01P; Thưởng 30 điểm lao động.</t>
  </si>
  <si>
    <t>Vắng 03P; 02KP; Phúc đi học muộn.</t>
  </si>
  <si>
    <t>Vắng 04P; Sinh hoạt ồn (Thứ 4); 05 không sinh hoạt (Thứ 4); 01 giờ C môn Lý.</t>
  </si>
  <si>
    <t>Vắng 02P.</t>
  </si>
  <si>
    <t>Vắng 05P; 02KP; 01 giờ B môn Địa.</t>
  </si>
  <si>
    <t>Ánh đi dép lê (Thứ 3); Thưởng 30 điểm lao động.</t>
  </si>
  <si>
    <t>Vắng 02P;</t>
  </si>
  <si>
    <t>Vắng 05P; 02KP; 01 giờ C môn Sinh (Trâm dùng điện thoại trong giờ học).</t>
  </si>
  <si>
    <t>Vắng 07P; Vệ sinh muộn (Thứ 4, 6)</t>
  </si>
  <si>
    <t>Vắng 01P;</t>
  </si>
  <si>
    <t>Vắng 07P; 01 đi học muộn.</t>
  </si>
  <si>
    <t>Vắng 01P; Vi đi học muộn (Thứ 2).</t>
  </si>
  <si>
    <t>Vắng 04P; Phương không mặc áo dài; Thưởng 30 điểm lau lớp học.</t>
  </si>
  <si>
    <t>Sinh hoạt ồn (Thứ 4).</t>
  </si>
  <si>
    <t>Vắng 01P.</t>
  </si>
  <si>
    <t>Vắng 05P.</t>
  </si>
  <si>
    <t>Vắng 04P; Thương đi học muộn (Thứ 2); Hiếu không đeo bảng tên (Thứ 6).</t>
  </si>
  <si>
    <t>Vắng 03P; 01 đi dép lê; 02 không đồng phục.</t>
  </si>
  <si>
    <t>Vắng 13P.</t>
  </si>
  <si>
    <t>Vắng 03P; Hằng đi học muộn (Thứ 3); Thư ăn sáng (Thứ 6).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</si>
</sst>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Đ&quot;;\-#,##0\ &quot;Đ&quot;"/>
    <numFmt numFmtId="165" formatCode="#,##0\ &quot;Đ&quot;;[Red]\-#,##0\ &quot;Đ&quot;"/>
    <numFmt numFmtId="166" formatCode="#,##0.00\ &quot;Đ&quot;;\-#,##0.00\ &quot;Đ&quot;"/>
    <numFmt numFmtId="167" formatCode="#,##0.00\ &quot;Đ&quot;;[Red]\-#,##0.00\ &quot;Đ&quot;"/>
    <numFmt numFmtId="168" formatCode="_-* #,##0\ &quot;Đ&quot;_-;\-* #,##0\ &quot;Đ&quot;_-;_-* &quot;-&quot;\ &quot;Đ&quot;_-;_-@_-"/>
    <numFmt numFmtId="169" formatCode="_-* #,##0\ _Đ_-;\-* #,##0\ _Đ_-;_-* &quot;-&quot;\ _Đ_-;_-@_-"/>
    <numFmt numFmtId="170" formatCode="_-* #,##0.00\ &quot;Đ&quot;_-;\-* #,##0.00\ &quot;Đ&quot;_-;_-* &quot;-&quot;??\ &quot;Đ&quot;_-;_-@_-"/>
    <numFmt numFmtId="171" formatCode="_-* #,##0.00\ _Đ_-;\-* #,##0.00\ _Đ_-;_-* &quot;-&quot;??\ 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_Đ_ồ_n_g_-;\-* #,##0_Đ_ồ_n_g_-;_-* &quot;-&quot;_Đ_ồ_n_g_-;_-@_-"/>
    <numFmt numFmtId="178" formatCode="_-* #,##0.00&quot;Đồng&quot;_-;\-* #,##0.00&quot;Đồng&quot;_-;_-* &quot;-&quot;??&quot;Đồng&quot;_-;_-@_-"/>
    <numFmt numFmtId="179" formatCode="_-* #,##0.00_Đ_ồ_n_g_-;\-* #,##0.00_Đ_ồ_n_g_-;_-* &quot;-&quot;??_Đ_ồ_n_g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_đ_ồ_n_g_-;\-* #,##0_đ_ồ_n_g_-;_-* &quot;-&quot;_đ_ồ_n_g_-;_-@_-"/>
    <numFmt numFmtId="189" formatCode="_-* #,##0.00_đ_ồ_n_g_-;\-* #,##0.00_đ_ồ_n_g_-;_-* &quot;-&quot;??_đ_ồ_n_g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tabSelected="1"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.140625" style="5" customWidth="1"/>
    <col min="2" max="2" width="13.421875" style="5" customWidth="1"/>
    <col min="3" max="11" width="4.57421875" style="5" bestFit="1" customWidth="1"/>
    <col min="12" max="13" width="5.140625" style="5" customWidth="1"/>
    <col min="14" max="14" width="5.28125" style="5" customWidth="1"/>
    <col min="15" max="15" width="5.421875" style="5" bestFit="1" customWidth="1"/>
    <col min="16" max="16" width="5.00390625" style="5" customWidth="1"/>
    <col min="17" max="25" width="4.57421875" style="5" bestFit="1" customWidth="1"/>
    <col min="26" max="27" width="5.00390625" style="5" customWidth="1"/>
    <col min="28" max="28" width="4.8515625" style="5" customWidth="1"/>
    <col min="29" max="29" width="5.140625" style="5" customWidth="1"/>
    <col min="30" max="16384" width="9.140625" style="5" customWidth="1"/>
  </cols>
  <sheetData>
    <row r="1" spans="2:29" ht="18.75">
      <c r="B1" s="69" t="s">
        <v>64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29" ht="18.75">
      <c r="B2" s="72" t="s">
        <v>26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3.5" thickBot="1"/>
    <row r="4" spans="2:29" ht="13.5" thickTop="1">
      <c r="B4" s="75" t="s">
        <v>45</v>
      </c>
      <c r="C4" s="77" t="s">
        <v>8</v>
      </c>
      <c r="D4" s="73" t="s">
        <v>9</v>
      </c>
      <c r="E4" s="73" t="s">
        <v>10</v>
      </c>
      <c r="F4" s="73" t="s">
        <v>11</v>
      </c>
      <c r="G4" s="73" t="s">
        <v>12</v>
      </c>
      <c r="H4" s="73" t="s">
        <v>13</v>
      </c>
      <c r="I4" s="73" t="s">
        <v>14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3" t="s">
        <v>39</v>
      </c>
      <c r="P4" s="73" t="s">
        <v>15</v>
      </c>
      <c r="Q4" s="73" t="s">
        <v>16</v>
      </c>
      <c r="R4" s="73" t="s">
        <v>17</v>
      </c>
      <c r="S4" s="73" t="s">
        <v>18</v>
      </c>
      <c r="T4" s="73" t="s">
        <v>19</v>
      </c>
      <c r="U4" s="73" t="s">
        <v>20</v>
      </c>
      <c r="V4" s="73" t="s">
        <v>21</v>
      </c>
      <c r="W4" s="73" t="s">
        <v>22</v>
      </c>
      <c r="X4" s="73" t="s">
        <v>23</v>
      </c>
      <c r="Y4" s="73" t="s">
        <v>24</v>
      </c>
      <c r="Z4" s="73" t="s">
        <v>25</v>
      </c>
      <c r="AA4" s="73" t="s">
        <v>29</v>
      </c>
      <c r="AB4" s="73" t="s">
        <v>40</v>
      </c>
      <c r="AC4" s="70" t="s">
        <v>58</v>
      </c>
    </row>
    <row r="5" spans="2:29" ht="13.5" thickBot="1">
      <c r="B5" s="76"/>
      <c r="C5" s="78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1"/>
    </row>
    <row r="6" spans="2:29" ht="18.75" customHeight="1" thickTop="1">
      <c r="B6" s="6" t="s">
        <v>4</v>
      </c>
      <c r="C6" s="7"/>
      <c r="D6" s="8">
        <v>-3</v>
      </c>
      <c r="E6" s="8">
        <v>-1</v>
      </c>
      <c r="F6" s="8"/>
      <c r="G6" s="8">
        <v>-15</v>
      </c>
      <c r="H6" s="8">
        <v>-4</v>
      </c>
      <c r="I6" s="8">
        <v>-2</v>
      </c>
      <c r="J6" s="8">
        <v>-15</v>
      </c>
      <c r="K6" s="8">
        <v>-2</v>
      </c>
      <c r="L6" s="8">
        <v>-15</v>
      </c>
      <c r="M6" s="8">
        <v>-7</v>
      </c>
      <c r="N6" s="8">
        <v>-1</v>
      </c>
      <c r="O6" s="8">
        <v>-9</v>
      </c>
      <c r="P6" s="8">
        <v>-3</v>
      </c>
      <c r="Q6" s="8">
        <v>-1</v>
      </c>
      <c r="R6" s="8"/>
      <c r="S6" s="9">
        <v>-4</v>
      </c>
      <c r="T6" s="9"/>
      <c r="U6" s="10">
        <v>-3</v>
      </c>
      <c r="V6" s="10">
        <v>-1</v>
      </c>
      <c r="W6" s="10">
        <v>-2</v>
      </c>
      <c r="X6" s="10">
        <v>-5</v>
      </c>
      <c r="Y6" s="10">
        <v>-6</v>
      </c>
      <c r="Z6" s="8">
        <v>-3</v>
      </c>
      <c r="AA6" s="8">
        <v>-1</v>
      </c>
      <c r="AB6" s="8">
        <v>-13</v>
      </c>
      <c r="AC6" s="11">
        <v>-5</v>
      </c>
    </row>
    <row r="7" spans="2:29" ht="18.75" customHeight="1">
      <c r="B7" s="12" t="s">
        <v>46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>
        <v>-10</v>
      </c>
      <c r="N7" s="10"/>
      <c r="O7" s="10"/>
      <c r="P7" s="10"/>
      <c r="Q7" s="10"/>
      <c r="R7" s="10"/>
      <c r="S7" s="14"/>
      <c r="T7" s="14"/>
      <c r="U7" s="10"/>
      <c r="V7" s="10"/>
      <c r="W7" s="10"/>
      <c r="X7" s="10"/>
      <c r="Y7" s="10"/>
      <c r="Z7" s="10"/>
      <c r="AA7" s="10"/>
      <c r="AB7" s="10"/>
      <c r="AC7" s="15"/>
    </row>
    <row r="8" spans="2:29" ht="18.75" customHeight="1">
      <c r="B8" s="16" t="s">
        <v>1</v>
      </c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">
        <v>-2</v>
      </c>
      <c r="T8" s="14"/>
      <c r="U8" s="10"/>
      <c r="V8" s="10"/>
      <c r="W8" s="10"/>
      <c r="X8" s="10"/>
      <c r="Y8" s="10"/>
      <c r="Z8" s="10">
        <v>-4</v>
      </c>
      <c r="AA8" s="10"/>
      <c r="AB8" s="10"/>
      <c r="AC8" s="15"/>
    </row>
    <row r="9" spans="2:29" ht="18.75" customHeight="1">
      <c r="B9" s="16" t="s">
        <v>6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2:29" ht="18.75" customHeight="1">
      <c r="B10" s="16" t="s">
        <v>5</v>
      </c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>
        <v>-2</v>
      </c>
      <c r="Z10" s="10"/>
      <c r="AA10" s="10"/>
      <c r="AB10" s="10"/>
      <c r="AC10" s="15"/>
    </row>
    <row r="11" spans="2:29" ht="18.75" customHeight="1">
      <c r="B11" s="16" t="s">
        <v>2</v>
      </c>
      <c r="C11" s="13">
        <v>-2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>
        <v>-2</v>
      </c>
      <c r="AA11" s="10"/>
      <c r="AB11" s="10"/>
      <c r="AC11" s="15"/>
    </row>
    <row r="12" spans="2:29" ht="18.75" customHeight="1">
      <c r="B12" s="12" t="s">
        <v>3</v>
      </c>
      <c r="C12" s="13"/>
      <c r="D12" s="10"/>
      <c r="E12" s="10"/>
      <c r="F12" s="10"/>
      <c r="G12" s="10"/>
      <c r="H12" s="10">
        <v>-15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4"/>
      <c r="T12" s="14">
        <v>-5</v>
      </c>
      <c r="U12" s="10"/>
      <c r="V12" s="10"/>
      <c r="W12" s="10"/>
      <c r="X12" s="10"/>
      <c r="Y12" s="10"/>
      <c r="Z12" s="10"/>
      <c r="AA12" s="10"/>
      <c r="AB12" s="10"/>
      <c r="AC12" s="15"/>
    </row>
    <row r="13" spans="2:29" ht="23.25" customHeight="1">
      <c r="B13" s="12" t="s">
        <v>41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2:29" ht="18.75" customHeight="1">
      <c r="B14" s="16" t="s">
        <v>7</v>
      </c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/>
      <c r="T14" s="14"/>
      <c r="U14" s="10"/>
      <c r="V14" s="10"/>
      <c r="W14" s="10"/>
      <c r="X14" s="68"/>
      <c r="Y14" s="10"/>
      <c r="Z14" s="10"/>
      <c r="AA14" s="10"/>
      <c r="AB14" s="10"/>
      <c r="AC14" s="15">
        <v>-2</v>
      </c>
    </row>
    <row r="15" spans="2:29" ht="18.75" customHeight="1">
      <c r="B15" s="16" t="s">
        <v>63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2:29" ht="18.75" customHeight="1">
      <c r="B16" s="16" t="s">
        <v>61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2:29" ht="18.75" customHeight="1">
      <c r="B17" s="16" t="s">
        <v>57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2:29" ht="18.75" customHeight="1">
      <c r="B18" s="16" t="s">
        <v>62</v>
      </c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2:29" ht="18.75" customHeight="1" thickBot="1">
      <c r="B19" s="46" t="s">
        <v>59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43"/>
      <c r="AB19" s="43"/>
      <c r="AC19" s="45"/>
    </row>
    <row r="20" spans="2:29" ht="23.25" customHeight="1" thickBot="1" thickTop="1">
      <c r="B20" s="22" t="s">
        <v>42</v>
      </c>
      <c r="C20" s="23">
        <f>100+SUM(C6:C19)</f>
        <v>98</v>
      </c>
      <c r="D20" s="23">
        <f aca="true" t="shared" si="0" ref="D20:AC20">100+SUM(D6:D19)</f>
        <v>97</v>
      </c>
      <c r="E20" s="23">
        <f t="shared" si="0"/>
        <v>99</v>
      </c>
      <c r="F20" s="23">
        <f t="shared" si="0"/>
        <v>100</v>
      </c>
      <c r="G20" s="23">
        <f t="shared" si="0"/>
        <v>85</v>
      </c>
      <c r="H20" s="23">
        <f t="shared" si="0"/>
        <v>81</v>
      </c>
      <c r="I20" s="23">
        <f t="shared" si="0"/>
        <v>98</v>
      </c>
      <c r="J20" s="23">
        <f t="shared" si="0"/>
        <v>85</v>
      </c>
      <c r="K20" s="23">
        <f t="shared" si="0"/>
        <v>98</v>
      </c>
      <c r="L20" s="23">
        <f t="shared" si="0"/>
        <v>85</v>
      </c>
      <c r="M20" s="23">
        <f t="shared" si="0"/>
        <v>83</v>
      </c>
      <c r="N20" s="23">
        <f t="shared" si="0"/>
        <v>99</v>
      </c>
      <c r="O20" s="23">
        <f t="shared" si="0"/>
        <v>91</v>
      </c>
      <c r="P20" s="23">
        <f t="shared" si="0"/>
        <v>97</v>
      </c>
      <c r="Q20" s="23">
        <f t="shared" si="0"/>
        <v>99</v>
      </c>
      <c r="R20" s="23">
        <f t="shared" si="0"/>
        <v>100</v>
      </c>
      <c r="S20" s="23">
        <f t="shared" si="0"/>
        <v>94</v>
      </c>
      <c r="T20" s="23">
        <f t="shared" si="0"/>
        <v>95</v>
      </c>
      <c r="U20" s="23">
        <f t="shared" si="0"/>
        <v>97</v>
      </c>
      <c r="V20" s="23">
        <f t="shared" si="0"/>
        <v>99</v>
      </c>
      <c r="W20" s="23">
        <f t="shared" si="0"/>
        <v>98</v>
      </c>
      <c r="X20" s="23">
        <f t="shared" si="0"/>
        <v>95</v>
      </c>
      <c r="Y20" s="23">
        <f t="shared" si="0"/>
        <v>92</v>
      </c>
      <c r="Z20" s="23">
        <f t="shared" si="0"/>
        <v>91</v>
      </c>
      <c r="AA20" s="23">
        <f t="shared" si="0"/>
        <v>99</v>
      </c>
      <c r="AB20" s="24">
        <f t="shared" si="0"/>
        <v>87</v>
      </c>
      <c r="AC20" s="25">
        <f t="shared" si="0"/>
        <v>93</v>
      </c>
    </row>
    <row r="21" spans="2:29" ht="18.75" customHeight="1" thickTop="1">
      <c r="B21" s="6" t="s">
        <v>47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2:29" ht="18.75" customHeight="1">
      <c r="B22" s="16" t="s">
        <v>30</v>
      </c>
      <c r="C22" s="13"/>
      <c r="D22" s="10"/>
      <c r="E22" s="10"/>
      <c r="F22" s="10"/>
      <c r="G22" s="10"/>
      <c r="H22" s="10"/>
      <c r="I22" s="10"/>
      <c r="J22" s="10">
        <v>-5</v>
      </c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0"/>
      <c r="V22" s="10"/>
      <c r="W22" s="10"/>
      <c r="X22" s="10"/>
      <c r="Y22" s="10"/>
      <c r="Z22" s="10"/>
      <c r="AA22" s="10"/>
      <c r="AB22" s="10"/>
      <c r="AC22" s="15"/>
    </row>
    <row r="23" spans="2:29" ht="18.75" customHeight="1">
      <c r="B23" s="16" t="s">
        <v>31</v>
      </c>
      <c r="C23" s="13"/>
      <c r="D23" s="10"/>
      <c r="E23" s="10"/>
      <c r="F23" s="10"/>
      <c r="G23" s="10"/>
      <c r="H23" s="10">
        <v>-10</v>
      </c>
      <c r="I23" s="10"/>
      <c r="J23" s="10"/>
      <c r="K23" s="10"/>
      <c r="L23" s="10">
        <v>-10</v>
      </c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2:29" ht="18.75" customHeight="1" thickBot="1">
      <c r="B24" s="17" t="s">
        <v>32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2:29" ht="23.25" customHeight="1" thickBot="1" thickTop="1">
      <c r="B25" s="22" t="s">
        <v>43</v>
      </c>
      <c r="C25" s="23">
        <f>100+SUM(C21:C24)</f>
        <v>100</v>
      </c>
      <c r="D25" s="23">
        <f aca="true" t="shared" si="1" ref="D25:AC25">100+SUM(D21:D24)</f>
        <v>100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90</v>
      </c>
      <c r="I25" s="23">
        <f t="shared" si="1"/>
        <v>100</v>
      </c>
      <c r="J25" s="23">
        <f t="shared" si="1"/>
        <v>95</v>
      </c>
      <c r="K25" s="23">
        <f t="shared" si="1"/>
        <v>100</v>
      </c>
      <c r="L25" s="23">
        <f t="shared" si="1"/>
        <v>90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100</v>
      </c>
      <c r="S25" s="23">
        <f t="shared" si="1"/>
        <v>100</v>
      </c>
      <c r="T25" s="23">
        <f t="shared" si="1"/>
        <v>100</v>
      </c>
      <c r="U25" s="23">
        <f t="shared" si="1"/>
        <v>100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100</v>
      </c>
      <c r="AC25" s="25">
        <f t="shared" si="1"/>
        <v>100</v>
      </c>
    </row>
    <row r="26" spans="2:29" ht="18.75" customHeight="1" thickBot="1" thickTop="1">
      <c r="B26" s="26" t="s">
        <v>33</v>
      </c>
      <c r="C26" s="27">
        <v>30</v>
      </c>
      <c r="D26" s="28">
        <v>30</v>
      </c>
      <c r="E26" s="28">
        <v>30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>
        <v>30</v>
      </c>
      <c r="R26" s="28"/>
      <c r="S26" s="28">
        <v>30</v>
      </c>
      <c r="T26" s="28"/>
      <c r="U26" s="28">
        <v>30</v>
      </c>
      <c r="V26" s="28"/>
      <c r="W26" s="28"/>
      <c r="X26" s="28"/>
      <c r="Y26" s="28"/>
      <c r="Z26" s="28"/>
      <c r="AA26" s="28"/>
      <c r="AB26" s="28"/>
      <c r="AC26" s="30"/>
    </row>
    <row r="27" spans="2:29" ht="22.5" customHeight="1" thickBot="1" thickTop="1">
      <c r="B27" s="22" t="s">
        <v>44</v>
      </c>
      <c r="C27" s="23">
        <f>SUM(C20,C25,C26)</f>
        <v>228</v>
      </c>
      <c r="D27" s="23">
        <f aca="true" t="shared" si="2" ref="D27:AB27">SUM(D20,D25,D26)</f>
        <v>227</v>
      </c>
      <c r="E27" s="23">
        <f t="shared" si="2"/>
        <v>229</v>
      </c>
      <c r="F27" s="23">
        <f t="shared" si="2"/>
        <v>200</v>
      </c>
      <c r="G27" s="23">
        <f t="shared" si="2"/>
        <v>185</v>
      </c>
      <c r="H27" s="23">
        <f t="shared" si="2"/>
        <v>171</v>
      </c>
      <c r="I27" s="23">
        <f t="shared" si="2"/>
        <v>198</v>
      </c>
      <c r="J27" s="23">
        <f t="shared" si="2"/>
        <v>180</v>
      </c>
      <c r="K27" s="23">
        <f t="shared" si="2"/>
        <v>198</v>
      </c>
      <c r="L27" s="23">
        <f t="shared" si="2"/>
        <v>175</v>
      </c>
      <c r="M27" s="23">
        <f t="shared" si="2"/>
        <v>183</v>
      </c>
      <c r="N27" s="23">
        <f t="shared" si="2"/>
        <v>199</v>
      </c>
      <c r="O27" s="23">
        <f t="shared" si="2"/>
        <v>191</v>
      </c>
      <c r="P27" s="23">
        <f t="shared" si="2"/>
        <v>197</v>
      </c>
      <c r="Q27" s="23">
        <f t="shared" si="2"/>
        <v>229</v>
      </c>
      <c r="R27" s="23">
        <f t="shared" si="2"/>
        <v>200</v>
      </c>
      <c r="S27" s="23">
        <f t="shared" si="2"/>
        <v>224</v>
      </c>
      <c r="T27" s="23">
        <f t="shared" si="2"/>
        <v>195</v>
      </c>
      <c r="U27" s="23">
        <f t="shared" si="2"/>
        <v>227</v>
      </c>
      <c r="V27" s="23">
        <f>SUM(V20,V25,V26)</f>
        <v>199</v>
      </c>
      <c r="W27" s="23">
        <f t="shared" si="2"/>
        <v>198</v>
      </c>
      <c r="X27" s="23">
        <f t="shared" si="2"/>
        <v>195</v>
      </c>
      <c r="Y27" s="23">
        <f t="shared" si="2"/>
        <v>192</v>
      </c>
      <c r="Z27" s="23">
        <f>SUM(Z20,Z25,Z26)</f>
        <v>191</v>
      </c>
      <c r="AA27" s="23">
        <f t="shared" si="2"/>
        <v>199</v>
      </c>
      <c r="AB27" s="24">
        <f t="shared" si="2"/>
        <v>187</v>
      </c>
      <c r="AC27" s="25">
        <f>SUM(AC20,AC25,AC26)</f>
        <v>193</v>
      </c>
    </row>
    <row r="28" spans="2:29" ht="18.75" customHeight="1" thickBot="1" thickTop="1">
      <c r="B28" s="31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2:29" ht="18.75" customHeight="1" thickTop="1">
      <c r="B29" s="33" t="s">
        <v>49</v>
      </c>
      <c r="C29" s="40">
        <f>RANK(C27,$C$27:$AC$27)</f>
        <v>3</v>
      </c>
      <c r="D29" s="40">
        <f aca="true" t="shared" si="3" ref="D29:AC29">RANK(D27,$C$27:$AC$27)</f>
        <v>4</v>
      </c>
      <c r="E29" s="40">
        <f t="shared" si="3"/>
        <v>1</v>
      </c>
      <c r="F29" s="40">
        <f t="shared" si="3"/>
        <v>7</v>
      </c>
      <c r="G29" s="40">
        <f t="shared" si="3"/>
        <v>23</v>
      </c>
      <c r="H29" s="40">
        <f t="shared" si="3"/>
        <v>27</v>
      </c>
      <c r="I29" s="40">
        <f t="shared" si="3"/>
        <v>12</v>
      </c>
      <c r="J29" s="40">
        <f t="shared" si="3"/>
        <v>25</v>
      </c>
      <c r="K29" s="40">
        <f t="shared" si="3"/>
        <v>12</v>
      </c>
      <c r="L29" s="40">
        <f t="shared" si="3"/>
        <v>26</v>
      </c>
      <c r="M29" s="40">
        <f t="shared" si="3"/>
        <v>24</v>
      </c>
      <c r="N29" s="40">
        <f t="shared" si="3"/>
        <v>9</v>
      </c>
      <c r="O29" s="40">
        <f t="shared" si="3"/>
        <v>20</v>
      </c>
      <c r="P29" s="40">
        <f t="shared" si="3"/>
        <v>15</v>
      </c>
      <c r="Q29" s="40">
        <f t="shared" si="3"/>
        <v>1</v>
      </c>
      <c r="R29" s="40">
        <f t="shared" si="3"/>
        <v>7</v>
      </c>
      <c r="S29" s="40">
        <f t="shared" si="3"/>
        <v>6</v>
      </c>
      <c r="T29" s="40">
        <f t="shared" si="3"/>
        <v>16</v>
      </c>
      <c r="U29" s="40">
        <f t="shared" si="3"/>
        <v>4</v>
      </c>
      <c r="V29" s="40">
        <f t="shared" si="3"/>
        <v>9</v>
      </c>
      <c r="W29" s="40">
        <f t="shared" si="3"/>
        <v>12</v>
      </c>
      <c r="X29" s="40">
        <f t="shared" si="3"/>
        <v>16</v>
      </c>
      <c r="Y29" s="40">
        <f t="shared" si="3"/>
        <v>19</v>
      </c>
      <c r="Z29" s="40">
        <f t="shared" si="3"/>
        <v>20</v>
      </c>
      <c r="AA29" s="40">
        <f t="shared" si="3"/>
        <v>9</v>
      </c>
      <c r="AB29" s="48">
        <f t="shared" si="3"/>
        <v>22</v>
      </c>
      <c r="AC29" s="47">
        <f t="shared" si="3"/>
        <v>18</v>
      </c>
    </row>
    <row r="30" spans="2:29" ht="18.75" customHeight="1" thickBot="1">
      <c r="B30" s="34" t="s">
        <v>48</v>
      </c>
      <c r="C30" s="41" t="str">
        <f>HLOOKUP(C27,'Qui định xếp loại'!$A$3:$E$4,2,1)</f>
        <v>Tốt</v>
      </c>
      <c r="D30" s="37" t="str">
        <f>HLOOKUP(D27,'Qui định xếp loại'!$A$3:$E$4,2,1)</f>
        <v>Tốt</v>
      </c>
      <c r="E30" s="37" t="str">
        <f>HLOOKUP(E27,'Qui định xếp loại'!$A$3:$E$4,2,1)</f>
        <v>Tốt</v>
      </c>
      <c r="F30" s="37" t="str">
        <f>HLOOKUP(F27,'Qui định xếp loại'!$A$3:$E$4,2,1)</f>
        <v>Tốt</v>
      </c>
      <c r="G30" s="37" t="str">
        <f>HLOOKUP(G27,'Qui định xếp loại'!$A$3:$E$4,2,1)</f>
        <v>TB</v>
      </c>
      <c r="H30" s="37" t="str">
        <f>HLOOKUP(H27,'Qui định xếp loại'!$A$3:$E$4,2,1)</f>
        <v>Yếu</v>
      </c>
      <c r="I30" s="37" t="str">
        <f>HLOOKUP(I27,'Qui định xếp loại'!$A$3:$E$4,2,1)</f>
        <v>Tốt</v>
      </c>
      <c r="J30" s="37" t="str">
        <f>HLOOKUP(J27,'Qui định xếp loại'!$A$3:$E$4,2,1)</f>
        <v>Yếu</v>
      </c>
      <c r="K30" s="37" t="str">
        <f>HLOOKUP(K27,'Qui định xếp loại'!$A$3:$E$4,2,1)</f>
        <v>Tốt</v>
      </c>
      <c r="L30" s="37" t="str">
        <f>HLOOKUP(L27,'Qui định xếp loại'!$A$3:$E$4,2,1)</f>
        <v>Yếu</v>
      </c>
      <c r="M30" s="37" t="str">
        <f>HLOOKUP(M27,'Qui định xếp loại'!$A$3:$E$4,2,1)</f>
        <v>Yếu</v>
      </c>
      <c r="N30" s="37" t="str">
        <f>HLOOKUP(N27,'Qui định xếp loại'!$A$3:$E$4,2,1)</f>
        <v>Tốt</v>
      </c>
      <c r="O30" s="37" t="str">
        <f>HLOOKUP(O27,'Qui định xếp loại'!$A$3:$E$4,2,1)</f>
        <v>Khá</v>
      </c>
      <c r="P30" s="37" t="str">
        <f>HLOOKUP(P27,'Qui định xếp loại'!$A$3:$E$4,2,1)</f>
        <v>Tốt</v>
      </c>
      <c r="Q30" s="37" t="str">
        <f>HLOOKUP(Q27,'Qui định xếp loại'!$A$3:$E$4,2,1)</f>
        <v>Tốt</v>
      </c>
      <c r="R30" s="37" t="str">
        <f>HLOOKUP(R27,'Qui định xếp loại'!$A$3:$E$4,2,1)</f>
        <v>Tốt</v>
      </c>
      <c r="S30" s="37" t="str">
        <f>HLOOKUP(S27,'Qui định xếp loại'!$A$3:$E$4,2,1)</f>
        <v>Tốt</v>
      </c>
      <c r="T30" s="37" t="str">
        <f>HLOOKUP(T27,'Qui định xếp loại'!$A$3:$E$4,2,1)</f>
        <v>Tốt</v>
      </c>
      <c r="U30" s="37" t="str">
        <f>HLOOKUP(U27,'Qui định xếp loại'!$A$3:$E$4,2,1)</f>
        <v>Tốt</v>
      </c>
      <c r="V30" s="37" t="str">
        <f>HLOOKUP(V27,'Qui định xếp loại'!$A$3:$E$4,2,1)</f>
        <v>Tốt</v>
      </c>
      <c r="W30" s="37" t="str">
        <f>HLOOKUP(W27,'Qui định xếp loại'!$A$3:$E$4,2,1)</f>
        <v>Tốt</v>
      </c>
      <c r="X30" s="37" t="str">
        <f>HLOOKUP(X27,'Qui định xếp loại'!$A$3:$E$4,2,1)</f>
        <v>Tốt</v>
      </c>
      <c r="Y30" s="37" t="str">
        <f>HLOOKUP(Y27,'Qui định xếp loại'!$A$3:$E$4,2,1)</f>
        <v>Khá</v>
      </c>
      <c r="Z30" s="37" t="str">
        <f>HLOOKUP(Z27,'Qui định xếp loại'!$A$3:$E$4,2,1)</f>
        <v>Khá</v>
      </c>
      <c r="AA30" s="37" t="str">
        <f>HLOOKUP(AA27,'Qui định xếp loại'!$A$3:$E$4,2,1)</f>
        <v>Tốt</v>
      </c>
      <c r="AB30" s="38" t="str">
        <f>HLOOKUP(AB27,'Qui định xếp loại'!$A$3:$E$4,2,1)</f>
        <v>TB</v>
      </c>
      <c r="AC30" s="39" t="str">
        <f>HLOOKUP(AC27,'Qui định xếp loại'!$A$3:$E$4,2,1)</f>
        <v>Khá</v>
      </c>
    </row>
    <row r="31" ht="13.5" thickTop="1"/>
    <row r="36" ht="15.75">
      <c r="R36" s="36"/>
    </row>
  </sheetData>
  <sheetProtection/>
  <mergeCells count="30">
    <mergeCell ref="B4:B5"/>
    <mergeCell ref="C4:C5"/>
    <mergeCell ref="D4:D5"/>
    <mergeCell ref="E4:E5"/>
    <mergeCell ref="T4:T5"/>
    <mergeCell ref="F4:F5"/>
    <mergeCell ref="G4:G5"/>
    <mergeCell ref="H4:H5"/>
    <mergeCell ref="Q4:Q5"/>
    <mergeCell ref="J4:J5"/>
    <mergeCell ref="X4:X5"/>
    <mergeCell ref="I4:I5"/>
    <mergeCell ref="K4:K5"/>
    <mergeCell ref="L4:L5"/>
    <mergeCell ref="M4:M5"/>
    <mergeCell ref="R4:R5"/>
    <mergeCell ref="S4:S5"/>
    <mergeCell ref="N4:N5"/>
    <mergeCell ref="O4:O5"/>
    <mergeCell ref="P4:P5"/>
    <mergeCell ref="B1:AC1"/>
    <mergeCell ref="AC4:AC5"/>
    <mergeCell ref="B2:AC2"/>
    <mergeCell ref="Y4:Y5"/>
    <mergeCell ref="Z4:Z5"/>
    <mergeCell ref="AA4:AA5"/>
    <mergeCell ref="AB4:AB5"/>
    <mergeCell ref="U4:U5"/>
    <mergeCell ref="V4:V5"/>
    <mergeCell ref="W4:W5"/>
  </mergeCells>
  <conditionalFormatting sqref="C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zoomScale="115" zoomScaleNormal="115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31" sqref="D31"/>
    </sheetView>
  </sheetViews>
  <sheetFormatPr defaultColWidth="9.140625" defaultRowHeight="12.75"/>
  <cols>
    <col min="1" max="1" width="2.8515625" style="5" hidden="1" customWidth="1"/>
    <col min="2" max="2" width="2.28125" style="51" customWidth="1"/>
    <col min="3" max="3" width="5.7109375" style="35" customWidth="1"/>
    <col min="4" max="4" width="135.140625" style="5" customWidth="1"/>
    <col min="5" max="16384" width="9.140625" style="5" customWidth="1"/>
  </cols>
  <sheetData>
    <row r="1" spans="3:30" ht="18.75">
      <c r="C1" s="69" t="s">
        <v>64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3:4" ht="19.5" customHeight="1">
      <c r="C2" s="72" t="s">
        <v>28</v>
      </c>
      <c r="D2" s="79"/>
    </row>
    <row r="3" spans="1:3" ht="12" customHeight="1" thickBot="1">
      <c r="A3" s="50"/>
      <c r="C3" s="52"/>
    </row>
    <row r="4" spans="1:4" s="51" customFormat="1" ht="18" customHeight="1" thickBot="1" thickTop="1">
      <c r="A4" s="50"/>
      <c r="C4" s="54" t="s">
        <v>0</v>
      </c>
      <c r="D4" s="60" t="s">
        <v>27</v>
      </c>
    </row>
    <row r="5" spans="1:4" s="51" customFormat="1" ht="18" customHeight="1" thickTop="1">
      <c r="A5" s="50"/>
      <c r="C5" s="55" t="s">
        <v>8</v>
      </c>
      <c r="D5" s="61" t="s">
        <v>71</v>
      </c>
    </row>
    <row r="6" spans="1:4" s="51" customFormat="1" ht="18" customHeight="1">
      <c r="A6" s="50"/>
      <c r="C6" s="56" t="s">
        <v>9</v>
      </c>
      <c r="D6" s="67" t="s">
        <v>65</v>
      </c>
    </row>
    <row r="7" spans="1:4" s="51" customFormat="1" ht="18" customHeight="1">
      <c r="A7" s="5"/>
      <c r="C7" s="56" t="s">
        <v>10</v>
      </c>
      <c r="D7" s="67" t="s">
        <v>66</v>
      </c>
    </row>
    <row r="8" spans="1:4" s="51" customFormat="1" ht="18" customHeight="1">
      <c r="A8" s="5"/>
      <c r="C8" s="56" t="s">
        <v>11</v>
      </c>
      <c r="D8" s="62"/>
    </row>
    <row r="9" spans="1:4" s="51" customFormat="1" ht="18" customHeight="1">
      <c r="A9" s="5"/>
      <c r="C9" s="56" t="s">
        <v>12</v>
      </c>
      <c r="D9" s="62" t="s">
        <v>67</v>
      </c>
    </row>
    <row r="10" spans="3:4" s="49" customFormat="1" ht="18" customHeight="1">
      <c r="C10" s="57" t="s">
        <v>13</v>
      </c>
      <c r="D10" s="66" t="s">
        <v>68</v>
      </c>
    </row>
    <row r="11" spans="1:4" s="51" customFormat="1" ht="18" customHeight="1">
      <c r="A11" s="5"/>
      <c r="C11" s="56" t="s">
        <v>60</v>
      </c>
      <c r="D11" s="63" t="s">
        <v>69</v>
      </c>
    </row>
    <row r="12" spans="1:4" s="51" customFormat="1" ht="18" customHeight="1">
      <c r="A12" s="5"/>
      <c r="C12" s="56" t="s">
        <v>34</v>
      </c>
      <c r="D12" s="63" t="s">
        <v>70</v>
      </c>
    </row>
    <row r="13" spans="1:4" s="51" customFormat="1" ht="18" customHeight="1">
      <c r="A13" s="5"/>
      <c r="C13" s="56" t="s">
        <v>35</v>
      </c>
      <c r="D13" s="67" t="s">
        <v>72</v>
      </c>
    </row>
    <row r="14" spans="1:4" s="51" customFormat="1" ht="18" customHeight="1">
      <c r="A14" s="5"/>
      <c r="C14" s="56" t="s">
        <v>36</v>
      </c>
      <c r="D14" s="67" t="s">
        <v>73</v>
      </c>
    </row>
    <row r="15" spans="3:4" ht="18" customHeight="1">
      <c r="C15" s="56" t="s">
        <v>37</v>
      </c>
      <c r="D15" s="67" t="s">
        <v>74</v>
      </c>
    </row>
    <row r="16" spans="3:4" ht="18" customHeight="1">
      <c r="C16" s="56" t="s">
        <v>38</v>
      </c>
      <c r="D16" s="67" t="s">
        <v>75</v>
      </c>
    </row>
    <row r="17" spans="3:4" ht="18" customHeight="1">
      <c r="C17" s="56" t="s">
        <v>39</v>
      </c>
      <c r="D17" s="63" t="s">
        <v>76</v>
      </c>
    </row>
    <row r="18" spans="3:4" ht="18" customHeight="1">
      <c r="C18" s="56" t="s">
        <v>15</v>
      </c>
      <c r="D18" s="63" t="s">
        <v>77</v>
      </c>
    </row>
    <row r="19" spans="3:4" ht="18" customHeight="1">
      <c r="C19" s="56" t="s">
        <v>16</v>
      </c>
      <c r="D19" s="63" t="s">
        <v>66</v>
      </c>
    </row>
    <row r="20" spans="3:4" ht="18" customHeight="1">
      <c r="C20" s="56" t="s">
        <v>17</v>
      </c>
      <c r="D20" s="63"/>
    </row>
    <row r="21" spans="3:4" ht="18" customHeight="1">
      <c r="C21" s="56" t="s">
        <v>18</v>
      </c>
      <c r="D21" s="63" t="s">
        <v>78</v>
      </c>
    </row>
    <row r="22" spans="3:4" ht="18" customHeight="1">
      <c r="C22" s="56" t="s">
        <v>19</v>
      </c>
      <c r="D22" s="63" t="s">
        <v>79</v>
      </c>
    </row>
    <row r="23" spans="3:4" ht="18" customHeight="1">
      <c r="C23" s="56" t="s">
        <v>20</v>
      </c>
      <c r="D23" s="63" t="s">
        <v>65</v>
      </c>
    </row>
    <row r="24" spans="3:4" ht="18" customHeight="1">
      <c r="C24" s="56" t="s">
        <v>21</v>
      </c>
      <c r="D24" s="63" t="s">
        <v>80</v>
      </c>
    </row>
    <row r="25" spans="3:4" ht="18" customHeight="1">
      <c r="C25" s="56" t="s">
        <v>22</v>
      </c>
      <c r="D25" s="63" t="s">
        <v>69</v>
      </c>
    </row>
    <row r="26" spans="3:4" ht="18" customHeight="1">
      <c r="C26" s="56" t="s">
        <v>23</v>
      </c>
      <c r="D26" s="63" t="s">
        <v>81</v>
      </c>
    </row>
    <row r="27" spans="3:4" ht="18" customHeight="1">
      <c r="C27" s="56" t="s">
        <v>24</v>
      </c>
      <c r="D27" s="63" t="s">
        <v>82</v>
      </c>
    </row>
    <row r="28" spans="3:4" ht="18" customHeight="1">
      <c r="C28" s="56" t="s">
        <v>25</v>
      </c>
      <c r="D28" s="63" t="s">
        <v>83</v>
      </c>
    </row>
    <row r="29" spans="3:4" ht="18" customHeight="1">
      <c r="C29" s="58" t="s">
        <v>29</v>
      </c>
      <c r="D29" s="64" t="s">
        <v>80</v>
      </c>
    </row>
    <row r="30" spans="1:4" s="51" customFormat="1" ht="18" customHeight="1">
      <c r="A30" s="53"/>
      <c r="C30" s="56" t="s">
        <v>40</v>
      </c>
      <c r="D30" s="62" t="s">
        <v>84</v>
      </c>
    </row>
    <row r="31" spans="1:4" s="51" customFormat="1" ht="18" customHeight="1" thickBot="1">
      <c r="A31" s="53"/>
      <c r="C31" s="59" t="s">
        <v>58</v>
      </c>
      <c r="D31" s="65" t="s">
        <v>85</v>
      </c>
    </row>
    <row r="32" ht="13.5" thickTop="1"/>
  </sheetData>
  <sheetProtection/>
  <mergeCells count="2">
    <mergeCell ref="C2:D2"/>
    <mergeCell ref="C1:A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0" t="s">
        <v>55</v>
      </c>
      <c r="B1" s="80"/>
      <c r="C1" s="80"/>
      <c r="D1" s="80"/>
      <c r="E1" s="80"/>
    </row>
    <row r="2" spans="1:5" ht="18">
      <c r="A2" s="1"/>
      <c r="B2" s="1"/>
      <c r="C2" s="1"/>
      <c r="D2" s="1"/>
      <c r="E2" s="1"/>
    </row>
    <row r="3" spans="1:5" ht="19.5" customHeight="1">
      <c r="A3" s="2" t="s">
        <v>50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51</v>
      </c>
      <c r="B4" s="3" t="s">
        <v>54</v>
      </c>
      <c r="C4" s="4" t="s">
        <v>56</v>
      </c>
      <c r="D4" s="3" t="s">
        <v>53</v>
      </c>
      <c r="E4" s="3" t="s">
        <v>52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NGT HT</cp:lastModifiedBy>
  <cp:lastPrinted>2014-12-01T00:05:21Z</cp:lastPrinted>
  <dcterms:created xsi:type="dcterms:W3CDTF">2011-08-17T00:59:03Z</dcterms:created>
  <dcterms:modified xsi:type="dcterms:W3CDTF">2014-12-08T10:07:15Z</dcterms:modified>
  <cp:category/>
  <cp:version/>
  <cp:contentType/>
  <cp:contentStatus/>
</cp:coreProperties>
</file>