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66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<sst xmlns="http://schemas.openxmlformats.org/spreadsheetml/2006/main" count="119" uniqueCount="92">
  <si>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</si>
  <si>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</si>
  <si>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</si>
  <si>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</si>
  <si>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</si>
  <si>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</si>
  <si>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</si>
  <si>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</si>
  <si>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</si>
  <si>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</si>
  <si>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</si>
  <si>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</si>
  <si>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</si>
  <si>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</si>
  <si>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</si>
  <si>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11T1</t>
  </si>
  <si>
    <t>11T2</t>
  </si>
  <si>
    <t>11T3</t>
  </si>
  <si>
    <t>11T4</t>
  </si>
  <si>
    <t>11T5</t>
  </si>
  <si>
    <t>11T6</t>
  </si>
  <si>
    <t>11T7</t>
  </si>
  <si>
    <t>11T8</t>
  </si>
  <si>
    <t>11T9</t>
  </si>
  <si>
    <t>11T10</t>
  </si>
  <si>
    <t>11T11</t>
  </si>
  <si>
    <t>PHẦN GHI ĐIỂM</t>
  </si>
  <si>
    <t>DIỄN GIẢI</t>
  </si>
  <si>
    <t>PHẦN GHI LỖI VI PHẠM</t>
  </si>
  <si>
    <t>11T12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</si>
  <si>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</si>
  <si>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</si>
  <si>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</si>
  <si>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</si>
  <si>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</si>
  <si>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</si>
  <si>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</si>
  <si>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</si>
  <si>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</si>
  <si>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</si>
  <si>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11T13</t>
  </si>
  <si>
    <t>Xếp hàng
 tập trung</t>
  </si>
  <si>
    <t>Tổng điểm 
nề nếp</t>
  </si>
  <si>
    <t>Tổng điểm 
học tập</t>
  </si>
  <si>
    <t>Tổng điểm 
thi đua</t>
  </si>
  <si>
    <t xml:space="preserve">                LỚP                                           LOẠI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</si>
  <si>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</si>
  <si>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</si>
  <si>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</si>
  <si>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</si>
  <si>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</si>
  <si>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</si>
  <si>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</si>
  <si>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</si>
  <si>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</si>
  <si>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</si>
  <si>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</si>
  <si>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</si>
  <si>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t>11T14</t>
  </si>
  <si>
    <t>A</t>
  </si>
  <si>
    <r>
      <t>12T</t>
    </r>
    <r>
      <rPr>
        <sz val="10"/>
        <rFont val="Times New Roman"/>
        <family val="1"/>
      </rPr>
      <t>7</t>
    </r>
  </si>
  <si>
    <t>Ko nộp SSĐB, SCĐ</t>
  </si>
  <si>
    <t>Ko đạt tuần học tốt</t>
  </si>
  <si>
    <t>TUẦN THỨ: 17 - TỪ: 08/12/2014 ĐẾN 14/12/2014                                                       LỚP TRỰC: 12T3 - GVCN: Đào Xuân Dũng</t>
  </si>
  <si>
    <t>Thưởng 50 điểm nộp 5kg giấy vụn/1HS.</t>
  </si>
  <si>
    <t>T2: Đức đi trễ, T3: V1(P), T4: V1(P), Vệ sinh bẩn, T5: V1(P); Thưởng 50 điểm nộp 5kg giấy vụn/1HS.</t>
  </si>
  <si>
    <t>12 trốn chào cờ (Quốc, Hà, Thiên, Xuân Đức, Vy, Trang, Hạnh, Cường, Việt Trinh, Quân, Linh Huệ, Ngân); T7: V1(P); Thưởng 20 điểm nộp 3kg giấy vụn/1HS.</t>
  </si>
  <si>
    <t>T3: V2(P), 01 không đồng phục. T5: V1(P). T7: V2(P); Thưởng 26 điểm nộp 3,6kg giấy vụn/1HS.</t>
  </si>
  <si>
    <t>T3: V3(P), V2(KP). T7: Vân, Mai làm việc riêng giờ Sử. T3: Nhật vô kỉ luật giờ quốc phòng. T4, 5, 6, 7: Trực nhật muộn; Trừ 50 điểm không nộp giấy vụn.</t>
  </si>
  <si>
    <t>T3: V2(P) (Mạnh, Ngọc). T5: V1(P) (Hiền), Vệ sinh bẩn. T6: V1(P), T7: V2(P), V1(KP). V1(P) môn thể dục; Thưởng 23 điểm nộp 3,3kg giấy vụn/1HS.</t>
  </si>
  <si>
    <t>T2: V3(P), T4: V2(P) (Lượng, Thảo). T5: V4(P) (Sự, Mơ, Thắng, Thảo). T7: V4(P) (Ngân, Thảo, Oanh, Lượng); Thưởng 22 điểm nộp 3,2kg giấy vụn/1HS.</t>
  </si>
  <si>
    <t>T3: V1(KP); Thưởng 30 điểm lau lớp; Thưởng 50 điểm nộp 5kg giấy vụn/1HS.</t>
  </si>
  <si>
    <t>Thưởng 30 điểm lao động; Thưởng 50 điểm nộp 5kg giấy vụn/1HS.</t>
  </si>
  <si>
    <t>T2: 06 người không chào cờ (Nguyễn Kỳ Quang, Thùy Dung, Diệu, Quốc Đạt, Trực, Đào). V3(P), Đạt đi học muộn, lớp ồn, trực nhật muộn; Thưởng 50 điểm nộp 5kg giấy vụn/1HS.</t>
  </si>
  <si>
    <t>09 trốn chào cờ (Toàn, Thành, Hưng, Dần, Danh, Bắc, Thái, Luân, Dương); Thưởng 24 điểm nộp 3,4kg giấy vụn/1HS.</t>
  </si>
  <si>
    <t>1 giờ toán giáo viên chưa kí sổ đầu bài, T4: 1 người đi học muộn, lớp ồn. T5: 2 dép lê (Anh, Sơn). T6: V1(P); Thưởng 24 điểm nộp 3,4kg giấy vụn/1HS.</t>
  </si>
  <si>
    <t>T3, 4: Tuấn trễ; Thưởng 30 điểm lau lớp; Thưởng 50 điểm nộp 5kg giấy vụn/1HS.</t>
  </si>
  <si>
    <t>T5, 6: V2(P) (Phúc, Xuân); Thưởng 50 điểm nộp 5kg giấy vụn/1HS.</t>
  </si>
  <si>
    <t>Thưởng 20 điểm nộp 3kg giấy vụn/1HS.</t>
  </si>
  <si>
    <t>T3: V2(P). T4: V1(P). T6: V1(P); Thưởng 50 điểm nộp 5kg giấy vụn/1HS.</t>
  </si>
  <si>
    <t>T3: V2(P), V2(KP). T4: V1(P), Tươi đi dép lê. T5: V4(P). T6: V2(P), sinh hoạt ồn, 1 người đi học muộn; Trừ 36 điểm nộp 0,7kg giấy vụn/1HS.</t>
  </si>
  <si>
    <t>Trốn tiết</t>
  </si>
  <si>
    <t>T7: Hùng, Trung, Quang vào lớp trễ. Giờ giáo dục quốc phòng: Hương vô kỉ luật; Thưởng 30 điểm lau lớp; Thưởng 26 điểm nộp 3,6kg giấy vụn/1HS.</t>
  </si>
  <si>
    <t>T3: V2(P), Hoàng đi trễ + không đồng phục. T4: V1(P). T7: 3 trễ; Thưởng 27 điểm nộp 3,7kg giấy vụn/1HS.</t>
  </si>
  <si>
    <t xml:space="preserve">07 trốn chào cờ (Hùng, Doãn, Tuân, Quang Sơn, Đức, Nhân, Ngọc);  T3: V1(P) (Kiểm), T5: Vệ sinh muộn. T7: V1(P). 2 giờ TD, 2 giờ văn, 1 giờ hóa giáo viên chưa kí SĐB; Thưởng 46 điểm nộp 4,8kg giấy vụn/1HS.                                                                                </t>
  </si>
  <si>
    <t>T4: V1(KP) , T5: V1(P), Khánh không đồng phục; Thưởng 30 điểm lau lớp; Thưởng 50 điểm nộp 5kg giấy vụn/1HS.</t>
  </si>
  <si>
    <t xml:space="preserve">T2:V2(P) (Nhật,Quyên) , T3: V1(P), T6: V1(P), T7: V1(P); Thưởng 28 điểm nộp 3,8kg giấy vụn/1HS; Thưởng 30 điểm lao động; </t>
  </si>
  <si>
    <t>T3: Sinh hoạt ồn. T4: V1(P), T5: V1(P), T7: V1(KP) + Sinh hoạt ồn; Thưởng 30 điểm lau lớp; Thưởng 50 điểm nộp 5kg giấy vụn/1HS.</t>
  </si>
  <si>
    <t>T6: Sỹ đi học muộn. T4: V2(P) (Dũng,Minh). T6: V2(P) (Oanh, Vương). T7: V2(P) (Sỹ, Trung); Thưởng 30 điểm lau lớp; Thưởng 22 điểm nộp 3,2kg giấy vụn/1HS.</t>
  </si>
  <si>
    <t>T6: V1(P), T7: V1(P); Thưởng 30 điểm nộp 4kg giấy vụn/1HS.</t>
  </si>
  <si>
    <t>T2: Nam, Bình không đeo bảng tên, Dũng đi trễ. T4: Nguyên dùng điện thoại. T5: V1(P), 5 người đi học muộn; Thưởng 50 điểm nộp 5kg giấy vụn/1HS.</t>
  </si>
  <si>
    <t>T2: Dũng đi trễ; Thưởng 50 điểm nộp 5kg giấy vụn/1HS.</t>
  </si>
</sst>
</file>

<file path=xl/styles.xml><?xml version="1.0" encoding="utf-8"?>
<styleSheet xmlns="http://schemas.openxmlformats.org/spreadsheetml/2006/main">
  <numFmts count="4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9" fontId="8" fillId="0" borderId="16" xfId="59" applyFont="1" applyBorder="1" applyAlignment="1">
      <alignment horizontal="left"/>
    </xf>
    <xf numFmtId="0" fontId="6" fillId="0" borderId="0" xfId="0" applyFont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92D05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tabSelected="1" zoomScale="115" zoomScaleNormal="115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34" sqref="S34"/>
    </sheetView>
  </sheetViews>
  <sheetFormatPr defaultColWidth="9.140625" defaultRowHeight="12.75"/>
  <cols>
    <col min="1" max="1" width="2.140625" style="5" customWidth="1"/>
    <col min="2" max="2" width="13.421875" style="5" customWidth="1"/>
    <col min="3" max="11" width="4.57421875" style="5" bestFit="1" customWidth="1"/>
    <col min="12" max="13" width="5.140625" style="5" customWidth="1"/>
    <col min="14" max="14" width="5.28125" style="5" customWidth="1"/>
    <col min="15" max="15" width="5.421875" style="5" bestFit="1" customWidth="1"/>
    <col min="16" max="16" width="5.00390625" style="5" customWidth="1"/>
    <col min="17" max="25" width="4.57421875" style="5" bestFit="1" customWidth="1"/>
    <col min="26" max="27" width="5.00390625" style="5" customWidth="1"/>
    <col min="28" max="28" width="4.8515625" style="5" customWidth="1"/>
    <col min="29" max="29" width="5.140625" style="5" customWidth="1"/>
    <col min="30" max="16384" width="9.140625" style="5" customWidth="1"/>
  </cols>
  <sheetData>
    <row r="1" spans="2:29" ht="18.75">
      <c r="B1" s="70" t="s">
        <v>63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2:29" ht="18.75">
      <c r="B2" s="73" t="s">
        <v>26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ht="13.5" thickBot="1"/>
    <row r="4" spans="2:29" ht="13.5" thickTop="1">
      <c r="B4" s="76" t="s">
        <v>45</v>
      </c>
      <c r="C4" s="78" t="s">
        <v>8</v>
      </c>
      <c r="D4" s="74" t="s">
        <v>9</v>
      </c>
      <c r="E4" s="74" t="s">
        <v>10</v>
      </c>
      <c r="F4" s="74" t="s">
        <v>11</v>
      </c>
      <c r="G4" s="74" t="s">
        <v>12</v>
      </c>
      <c r="H4" s="74" t="s">
        <v>13</v>
      </c>
      <c r="I4" s="74" t="s">
        <v>14</v>
      </c>
      <c r="J4" s="74" t="s">
        <v>34</v>
      </c>
      <c r="K4" s="74" t="s">
        <v>35</v>
      </c>
      <c r="L4" s="74" t="s">
        <v>36</v>
      </c>
      <c r="M4" s="74" t="s">
        <v>37</v>
      </c>
      <c r="N4" s="74" t="s">
        <v>38</v>
      </c>
      <c r="O4" s="74" t="s">
        <v>39</v>
      </c>
      <c r="P4" s="74" t="s">
        <v>15</v>
      </c>
      <c r="Q4" s="74" t="s">
        <v>16</v>
      </c>
      <c r="R4" s="74" t="s">
        <v>17</v>
      </c>
      <c r="S4" s="74" t="s">
        <v>18</v>
      </c>
      <c r="T4" s="74" t="s">
        <v>19</v>
      </c>
      <c r="U4" s="74" t="s">
        <v>20</v>
      </c>
      <c r="V4" s="74" t="s">
        <v>21</v>
      </c>
      <c r="W4" s="74" t="s">
        <v>22</v>
      </c>
      <c r="X4" s="74" t="s">
        <v>23</v>
      </c>
      <c r="Y4" s="74" t="s">
        <v>24</v>
      </c>
      <c r="Z4" s="74" t="s">
        <v>25</v>
      </c>
      <c r="AA4" s="74" t="s">
        <v>29</v>
      </c>
      <c r="AB4" s="74" t="s">
        <v>40</v>
      </c>
      <c r="AC4" s="71" t="s">
        <v>58</v>
      </c>
    </row>
    <row r="5" spans="2:29" ht="13.5" thickBot="1">
      <c r="B5" s="77"/>
      <c r="C5" s="79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2"/>
    </row>
    <row r="6" spans="2:29" ht="18.75" customHeight="1" thickTop="1">
      <c r="B6" s="6" t="s">
        <v>4</v>
      </c>
      <c r="C6" s="7"/>
      <c r="D6" s="8">
        <v>-1</v>
      </c>
      <c r="E6" s="8">
        <v>-6</v>
      </c>
      <c r="F6" s="8">
        <v>-5</v>
      </c>
      <c r="G6" s="8">
        <v>-6</v>
      </c>
      <c r="H6" s="8">
        <f>--7</f>
        <v>7</v>
      </c>
      <c r="I6" s="8">
        <v>-2</v>
      </c>
      <c r="J6" s="8">
        <v>-5</v>
      </c>
      <c r="K6" s="8">
        <v>-5</v>
      </c>
      <c r="L6" s="8">
        <v>-11</v>
      </c>
      <c r="M6" s="8">
        <v>-13</v>
      </c>
      <c r="N6" s="8">
        <v>-12</v>
      </c>
      <c r="O6" s="8">
        <v>-13</v>
      </c>
      <c r="P6" s="8">
        <v>-2</v>
      </c>
      <c r="Q6" s="8">
        <v>-5</v>
      </c>
      <c r="R6" s="8"/>
      <c r="S6" s="9">
        <v>-5</v>
      </c>
      <c r="T6" s="9">
        <v>-2</v>
      </c>
      <c r="U6" s="10"/>
      <c r="V6" s="10">
        <v>-3</v>
      </c>
      <c r="W6" s="10">
        <v>-8</v>
      </c>
      <c r="X6" s="10">
        <v>-4</v>
      </c>
      <c r="Y6" s="10">
        <v>-2</v>
      </c>
      <c r="Z6" s="8">
        <v>-13</v>
      </c>
      <c r="AA6" s="8"/>
      <c r="AB6" s="8">
        <v>-21</v>
      </c>
      <c r="AC6" s="11">
        <v>-4</v>
      </c>
    </row>
    <row r="7" spans="2:29" ht="18.75" customHeight="1">
      <c r="B7" s="12" t="s">
        <v>46</v>
      </c>
      <c r="C7" s="13"/>
      <c r="D7" s="10"/>
      <c r="E7" s="10"/>
      <c r="F7" s="10"/>
      <c r="G7" s="10"/>
      <c r="H7" s="10"/>
      <c r="I7" s="10"/>
      <c r="J7" s="10">
        <v>-5</v>
      </c>
      <c r="K7" s="10"/>
      <c r="L7" s="10"/>
      <c r="M7" s="10">
        <v>-20</v>
      </c>
      <c r="N7" s="10">
        <v>-5</v>
      </c>
      <c r="O7" s="10"/>
      <c r="P7" s="10"/>
      <c r="Q7" s="10"/>
      <c r="R7" s="10"/>
      <c r="S7" s="14">
        <v>-5</v>
      </c>
      <c r="T7" s="14">
        <v>-5</v>
      </c>
      <c r="U7" s="10"/>
      <c r="V7" s="10"/>
      <c r="W7" s="10"/>
      <c r="X7" s="10"/>
      <c r="Y7" s="10"/>
      <c r="Z7" s="10"/>
      <c r="AA7" s="10"/>
      <c r="AB7" s="10"/>
      <c r="AC7" s="15"/>
    </row>
    <row r="8" spans="2:29" ht="18.75" customHeight="1">
      <c r="B8" s="16" t="s">
        <v>1</v>
      </c>
      <c r="C8" s="13"/>
      <c r="D8" s="10"/>
      <c r="E8" s="10">
        <v>-2</v>
      </c>
      <c r="F8" s="10"/>
      <c r="G8" s="10"/>
      <c r="H8" s="10"/>
      <c r="I8" s="10"/>
      <c r="J8" s="10"/>
      <c r="K8" s="10">
        <v>-2</v>
      </c>
      <c r="L8" s="10">
        <v>-2</v>
      </c>
      <c r="M8" s="10"/>
      <c r="N8" s="10"/>
      <c r="O8" s="10"/>
      <c r="P8" s="10"/>
      <c r="Q8" s="10"/>
      <c r="R8" s="10"/>
      <c r="S8" s="14"/>
      <c r="T8" s="14"/>
      <c r="U8" s="10"/>
      <c r="V8" s="10"/>
      <c r="W8" s="10"/>
      <c r="X8" s="10"/>
      <c r="Y8" s="10"/>
      <c r="Z8" s="10"/>
      <c r="AA8" s="10"/>
      <c r="AB8" s="10"/>
      <c r="AC8" s="15"/>
    </row>
    <row r="9" spans="2:29" ht="18.75" customHeight="1">
      <c r="B9" s="16" t="s">
        <v>6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2:29" ht="18.75" customHeight="1">
      <c r="B10" s="16" t="s">
        <v>5</v>
      </c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>
        <v>-4</v>
      </c>
      <c r="AA10" s="10"/>
      <c r="AB10" s="10"/>
      <c r="AC10" s="15"/>
    </row>
    <row r="11" spans="2:29" ht="18.75" customHeight="1">
      <c r="B11" s="16" t="s">
        <v>2</v>
      </c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>
        <v>-4</v>
      </c>
      <c r="W11" s="10"/>
      <c r="X11" s="10"/>
      <c r="Y11" s="10"/>
      <c r="Z11" s="10"/>
      <c r="AA11" s="10"/>
      <c r="AB11" s="10">
        <v>-2</v>
      </c>
      <c r="AC11" s="15"/>
    </row>
    <row r="12" spans="2:29" ht="18.75" customHeight="1">
      <c r="B12" s="12" t="s">
        <v>3</v>
      </c>
      <c r="C12" s="13"/>
      <c r="D12" s="10"/>
      <c r="E12" s="10"/>
      <c r="F12" s="10"/>
      <c r="G12" s="10"/>
      <c r="H12" s="10">
        <v>-10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4">
        <v>-5</v>
      </c>
      <c r="T12" s="14"/>
      <c r="U12" s="10"/>
      <c r="V12" s="10">
        <v>-5</v>
      </c>
      <c r="W12" s="10"/>
      <c r="X12" s="10"/>
      <c r="Y12" s="10"/>
      <c r="Z12" s="10"/>
      <c r="AA12" s="10"/>
      <c r="AB12" s="10">
        <v>-5</v>
      </c>
      <c r="AC12" s="15"/>
    </row>
    <row r="13" spans="2:29" ht="23.25" customHeight="1">
      <c r="B13" s="12" t="s">
        <v>41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2:29" ht="18.75" customHeight="1">
      <c r="B14" s="16" t="s">
        <v>7</v>
      </c>
      <c r="C14" s="13"/>
      <c r="D14" s="10"/>
      <c r="E14" s="10"/>
      <c r="F14" s="10"/>
      <c r="G14" s="10">
        <v>-2</v>
      </c>
      <c r="H14" s="10"/>
      <c r="I14" s="10"/>
      <c r="J14" s="10"/>
      <c r="K14" s="10"/>
      <c r="L14" s="10"/>
      <c r="M14" s="10">
        <v>-6</v>
      </c>
      <c r="N14" s="10"/>
      <c r="O14" s="10"/>
      <c r="P14" s="10"/>
      <c r="Q14" s="10"/>
      <c r="R14" s="10"/>
      <c r="S14" s="14"/>
      <c r="T14" s="14"/>
      <c r="U14" s="10"/>
      <c r="V14" s="10"/>
      <c r="W14" s="10"/>
      <c r="X14" s="68"/>
      <c r="Y14" s="10"/>
      <c r="Z14" s="10"/>
      <c r="AA14" s="10"/>
      <c r="AB14" s="10"/>
      <c r="AC14" s="15"/>
    </row>
    <row r="15" spans="2:29" ht="18.75" customHeight="1">
      <c r="B15" s="16" t="s">
        <v>81</v>
      </c>
      <c r="C15" s="13"/>
      <c r="D15" s="10">
        <v>-60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>
        <v>-30</v>
      </c>
      <c r="T15" s="14">
        <v>-35</v>
      </c>
      <c r="U15" s="10">
        <v>-45</v>
      </c>
      <c r="V15" s="10"/>
      <c r="W15" s="10"/>
      <c r="X15" s="10"/>
      <c r="Y15" s="10"/>
      <c r="Z15" s="10"/>
      <c r="AA15" s="10"/>
      <c r="AB15" s="10"/>
      <c r="AC15" s="15"/>
    </row>
    <row r="16" spans="2:29" ht="18.75" customHeight="1">
      <c r="B16" s="16" t="s">
        <v>61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2:29" ht="18.75" customHeight="1">
      <c r="B17" s="16" t="s">
        <v>57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>
        <v>-20</v>
      </c>
      <c r="AA17" s="10"/>
      <c r="AB17" s="10"/>
      <c r="AC17" s="15"/>
    </row>
    <row r="18" spans="2:29" ht="18.75" customHeight="1">
      <c r="B18" s="16" t="s">
        <v>62</v>
      </c>
      <c r="C18" s="1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2:29" ht="18.75" customHeight="1" thickBot="1">
      <c r="B19" s="46" t="s">
        <v>59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43"/>
      <c r="AB19" s="43"/>
      <c r="AC19" s="45"/>
    </row>
    <row r="20" spans="2:29" ht="23.25" customHeight="1" thickBot="1" thickTop="1">
      <c r="B20" s="22" t="s">
        <v>42</v>
      </c>
      <c r="C20" s="23">
        <f>100+SUM(C6:C19)</f>
        <v>100</v>
      </c>
      <c r="D20" s="23">
        <f aca="true" t="shared" si="0" ref="D20:AC20">100+SUM(D6:D19)</f>
        <v>39</v>
      </c>
      <c r="E20" s="23">
        <f t="shared" si="0"/>
        <v>92</v>
      </c>
      <c r="F20" s="23">
        <f t="shared" si="0"/>
        <v>95</v>
      </c>
      <c r="G20" s="23">
        <f t="shared" si="0"/>
        <v>92</v>
      </c>
      <c r="H20" s="23">
        <f t="shared" si="0"/>
        <v>97</v>
      </c>
      <c r="I20" s="23">
        <f t="shared" si="0"/>
        <v>98</v>
      </c>
      <c r="J20" s="23">
        <f t="shared" si="0"/>
        <v>90</v>
      </c>
      <c r="K20" s="23">
        <f t="shared" si="0"/>
        <v>93</v>
      </c>
      <c r="L20" s="23">
        <f t="shared" si="0"/>
        <v>87</v>
      </c>
      <c r="M20" s="23">
        <f t="shared" si="0"/>
        <v>61</v>
      </c>
      <c r="N20" s="23">
        <f t="shared" si="0"/>
        <v>83</v>
      </c>
      <c r="O20" s="23">
        <f t="shared" si="0"/>
        <v>87</v>
      </c>
      <c r="P20" s="23">
        <f t="shared" si="0"/>
        <v>98</v>
      </c>
      <c r="Q20" s="23">
        <f t="shared" si="0"/>
        <v>95</v>
      </c>
      <c r="R20" s="23">
        <f t="shared" si="0"/>
        <v>100</v>
      </c>
      <c r="S20" s="23">
        <f t="shared" si="0"/>
        <v>55</v>
      </c>
      <c r="T20" s="23">
        <f t="shared" si="0"/>
        <v>58</v>
      </c>
      <c r="U20" s="23">
        <f t="shared" si="0"/>
        <v>55</v>
      </c>
      <c r="V20" s="23">
        <f t="shared" si="0"/>
        <v>88</v>
      </c>
      <c r="W20" s="23">
        <f t="shared" si="0"/>
        <v>92</v>
      </c>
      <c r="X20" s="23">
        <f t="shared" si="0"/>
        <v>96</v>
      </c>
      <c r="Y20" s="23">
        <f t="shared" si="0"/>
        <v>98</v>
      </c>
      <c r="Z20" s="23">
        <f t="shared" si="0"/>
        <v>63</v>
      </c>
      <c r="AA20" s="23">
        <f t="shared" si="0"/>
        <v>100</v>
      </c>
      <c r="AB20" s="24">
        <f t="shared" si="0"/>
        <v>72</v>
      </c>
      <c r="AC20" s="25">
        <f t="shared" si="0"/>
        <v>96</v>
      </c>
    </row>
    <row r="21" spans="2:29" ht="18.75" customHeight="1" thickTop="1">
      <c r="B21" s="6" t="s">
        <v>47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>
        <v>-25</v>
      </c>
      <c r="U21" s="8"/>
      <c r="V21" s="8">
        <v>-5</v>
      </c>
      <c r="W21" s="8"/>
      <c r="X21" s="8"/>
      <c r="Y21" s="8"/>
      <c r="Z21" s="8"/>
      <c r="AA21" s="8"/>
      <c r="AB21" s="8"/>
      <c r="AC21" s="11"/>
    </row>
    <row r="22" spans="2:29" ht="18.75" customHeight="1">
      <c r="B22" s="16" t="s">
        <v>30</v>
      </c>
      <c r="C22" s="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0"/>
      <c r="V22" s="10"/>
      <c r="W22" s="10"/>
      <c r="X22" s="10"/>
      <c r="Y22" s="10"/>
      <c r="Z22" s="10"/>
      <c r="AA22" s="10"/>
      <c r="AB22" s="10"/>
      <c r="AC22" s="15"/>
    </row>
    <row r="23" spans="2:29" ht="18.75" customHeight="1">
      <c r="B23" s="16" t="s">
        <v>31</v>
      </c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2:29" ht="18.75" customHeight="1" thickBot="1">
      <c r="B24" s="17" t="s">
        <v>32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2:29" ht="23.25" customHeight="1" thickBot="1" thickTop="1">
      <c r="B25" s="22" t="s">
        <v>43</v>
      </c>
      <c r="C25" s="23">
        <f>100+SUM(C21:C24)</f>
        <v>100</v>
      </c>
      <c r="D25" s="23">
        <f aca="true" t="shared" si="1" ref="D25:AC25">100+SUM(D21:D24)</f>
        <v>100</v>
      </c>
      <c r="E25" s="23">
        <f t="shared" si="1"/>
        <v>100</v>
      </c>
      <c r="F25" s="23">
        <f t="shared" si="1"/>
        <v>100</v>
      </c>
      <c r="G25" s="23">
        <f t="shared" si="1"/>
        <v>100</v>
      </c>
      <c r="H25" s="23">
        <f t="shared" si="1"/>
        <v>100</v>
      </c>
      <c r="I25" s="23">
        <f t="shared" si="1"/>
        <v>100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100</v>
      </c>
      <c r="P25" s="23">
        <f t="shared" si="1"/>
        <v>100</v>
      </c>
      <c r="Q25" s="23">
        <f t="shared" si="1"/>
        <v>100</v>
      </c>
      <c r="R25" s="23">
        <f t="shared" si="1"/>
        <v>100</v>
      </c>
      <c r="S25" s="23">
        <f t="shared" si="1"/>
        <v>100</v>
      </c>
      <c r="T25" s="23">
        <f t="shared" si="1"/>
        <v>75</v>
      </c>
      <c r="U25" s="23">
        <f t="shared" si="1"/>
        <v>100</v>
      </c>
      <c r="V25" s="23">
        <f t="shared" si="1"/>
        <v>95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100</v>
      </c>
      <c r="AB25" s="24">
        <f t="shared" si="1"/>
        <v>100</v>
      </c>
      <c r="AC25" s="25">
        <f t="shared" si="1"/>
        <v>100</v>
      </c>
    </row>
    <row r="26" spans="2:29" ht="18.75" customHeight="1" thickBot="1" thickTop="1">
      <c r="B26" s="26" t="s">
        <v>33</v>
      </c>
      <c r="C26" s="27">
        <v>50</v>
      </c>
      <c r="D26" s="28">
        <v>20</v>
      </c>
      <c r="E26" s="28">
        <v>80</v>
      </c>
      <c r="F26" s="28">
        <v>58</v>
      </c>
      <c r="G26" s="28">
        <v>56</v>
      </c>
      <c r="H26" s="28">
        <v>80</v>
      </c>
      <c r="I26" s="28">
        <v>30</v>
      </c>
      <c r="J26" s="28">
        <v>50</v>
      </c>
      <c r="K26" s="28">
        <v>26</v>
      </c>
      <c r="L26" s="28">
        <v>27</v>
      </c>
      <c r="M26" s="28">
        <v>-50</v>
      </c>
      <c r="N26" s="28">
        <v>23</v>
      </c>
      <c r="O26" s="28">
        <v>22</v>
      </c>
      <c r="P26" s="28">
        <v>50</v>
      </c>
      <c r="Q26" s="28">
        <v>80</v>
      </c>
      <c r="R26" s="28">
        <v>80</v>
      </c>
      <c r="S26" s="28">
        <v>50</v>
      </c>
      <c r="T26" s="28">
        <v>46</v>
      </c>
      <c r="U26" s="28">
        <v>24</v>
      </c>
      <c r="V26" s="28">
        <v>24</v>
      </c>
      <c r="W26" s="28">
        <v>52</v>
      </c>
      <c r="X26" s="28">
        <v>80</v>
      </c>
      <c r="Y26" s="28">
        <v>50</v>
      </c>
      <c r="Z26" s="28">
        <v>50</v>
      </c>
      <c r="AA26" s="28">
        <v>20</v>
      </c>
      <c r="AB26" s="28">
        <v>-36</v>
      </c>
      <c r="AC26" s="30">
        <v>50</v>
      </c>
    </row>
    <row r="27" spans="2:29" ht="22.5" customHeight="1" thickBot="1" thickTop="1">
      <c r="B27" s="22" t="s">
        <v>44</v>
      </c>
      <c r="C27" s="23">
        <f>SUM(C20,C25,C26)</f>
        <v>250</v>
      </c>
      <c r="D27" s="23">
        <f aca="true" t="shared" si="2" ref="D27:AB27">SUM(D20,D25,D26)</f>
        <v>159</v>
      </c>
      <c r="E27" s="23">
        <f t="shared" si="2"/>
        <v>272</v>
      </c>
      <c r="F27" s="23">
        <f t="shared" si="2"/>
        <v>253</v>
      </c>
      <c r="G27" s="23">
        <f t="shared" si="2"/>
        <v>248</v>
      </c>
      <c r="H27" s="23">
        <f t="shared" si="2"/>
        <v>277</v>
      </c>
      <c r="I27" s="23">
        <f t="shared" si="2"/>
        <v>228</v>
      </c>
      <c r="J27" s="23">
        <f t="shared" si="2"/>
        <v>240</v>
      </c>
      <c r="K27" s="23">
        <f t="shared" si="2"/>
        <v>219</v>
      </c>
      <c r="L27" s="23">
        <f t="shared" si="2"/>
        <v>214</v>
      </c>
      <c r="M27" s="23">
        <f t="shared" si="2"/>
        <v>111</v>
      </c>
      <c r="N27" s="23">
        <f t="shared" si="2"/>
        <v>206</v>
      </c>
      <c r="O27" s="23">
        <f t="shared" si="2"/>
        <v>209</v>
      </c>
      <c r="P27" s="23">
        <f t="shared" si="2"/>
        <v>248</v>
      </c>
      <c r="Q27" s="23">
        <f t="shared" si="2"/>
        <v>275</v>
      </c>
      <c r="R27" s="23">
        <f t="shared" si="2"/>
        <v>280</v>
      </c>
      <c r="S27" s="23">
        <f t="shared" si="2"/>
        <v>205</v>
      </c>
      <c r="T27" s="23">
        <f t="shared" si="2"/>
        <v>179</v>
      </c>
      <c r="U27" s="23">
        <f t="shared" si="2"/>
        <v>179</v>
      </c>
      <c r="V27" s="23">
        <f>SUM(V20,V25,V26)</f>
        <v>207</v>
      </c>
      <c r="W27" s="23">
        <f t="shared" si="2"/>
        <v>244</v>
      </c>
      <c r="X27" s="23">
        <f t="shared" si="2"/>
        <v>276</v>
      </c>
      <c r="Y27" s="23">
        <f t="shared" si="2"/>
        <v>248</v>
      </c>
      <c r="Z27" s="23">
        <f>SUM(Z20,Z25,Z26)</f>
        <v>213</v>
      </c>
      <c r="AA27" s="23">
        <f t="shared" si="2"/>
        <v>220</v>
      </c>
      <c r="AB27" s="24">
        <f t="shared" si="2"/>
        <v>136</v>
      </c>
      <c r="AC27" s="25">
        <f>SUM(AC20,AC25,AC26)</f>
        <v>246</v>
      </c>
    </row>
    <row r="28" spans="2:29" ht="18.75" customHeight="1" thickBot="1" thickTop="1">
      <c r="B28" s="31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2:29" ht="18.75" customHeight="1" thickTop="1">
      <c r="B29" s="33" t="s">
        <v>49</v>
      </c>
      <c r="C29" s="40">
        <f>RANK(C27,$C$27:$AC$27)</f>
        <v>7</v>
      </c>
      <c r="D29" s="40">
        <f aca="true" t="shared" si="3" ref="D29:AC29">RANK(D27,$C$27:$AC$27)</f>
        <v>25</v>
      </c>
      <c r="E29" s="40">
        <f t="shared" si="3"/>
        <v>5</v>
      </c>
      <c r="F29" s="40">
        <f t="shared" si="3"/>
        <v>6</v>
      </c>
      <c r="G29" s="40">
        <f t="shared" si="3"/>
        <v>8</v>
      </c>
      <c r="H29" s="40">
        <f t="shared" si="3"/>
        <v>2</v>
      </c>
      <c r="I29" s="40">
        <f t="shared" si="3"/>
        <v>14</v>
      </c>
      <c r="J29" s="40">
        <f t="shared" si="3"/>
        <v>13</v>
      </c>
      <c r="K29" s="40">
        <f t="shared" si="3"/>
        <v>16</v>
      </c>
      <c r="L29" s="40">
        <f t="shared" si="3"/>
        <v>17</v>
      </c>
      <c r="M29" s="40">
        <f t="shared" si="3"/>
        <v>27</v>
      </c>
      <c r="N29" s="40">
        <f t="shared" si="3"/>
        <v>21</v>
      </c>
      <c r="O29" s="40">
        <f t="shared" si="3"/>
        <v>19</v>
      </c>
      <c r="P29" s="40">
        <f t="shared" si="3"/>
        <v>8</v>
      </c>
      <c r="Q29" s="40">
        <f t="shared" si="3"/>
        <v>4</v>
      </c>
      <c r="R29" s="40">
        <f t="shared" si="3"/>
        <v>1</v>
      </c>
      <c r="S29" s="40">
        <f t="shared" si="3"/>
        <v>22</v>
      </c>
      <c r="T29" s="40">
        <f t="shared" si="3"/>
        <v>23</v>
      </c>
      <c r="U29" s="40">
        <f t="shared" si="3"/>
        <v>23</v>
      </c>
      <c r="V29" s="40">
        <f t="shared" si="3"/>
        <v>20</v>
      </c>
      <c r="W29" s="40">
        <f t="shared" si="3"/>
        <v>12</v>
      </c>
      <c r="X29" s="40">
        <f t="shared" si="3"/>
        <v>3</v>
      </c>
      <c r="Y29" s="40">
        <f t="shared" si="3"/>
        <v>8</v>
      </c>
      <c r="Z29" s="40">
        <f t="shared" si="3"/>
        <v>18</v>
      </c>
      <c r="AA29" s="40">
        <f t="shared" si="3"/>
        <v>15</v>
      </c>
      <c r="AB29" s="48">
        <f t="shared" si="3"/>
        <v>26</v>
      </c>
      <c r="AC29" s="47">
        <f t="shared" si="3"/>
        <v>11</v>
      </c>
    </row>
    <row r="30" spans="2:29" ht="18.75" customHeight="1" thickBot="1">
      <c r="B30" s="34" t="s">
        <v>48</v>
      </c>
      <c r="C30" s="41" t="str">
        <f>HLOOKUP(C27,'Qui định xếp loại'!$A$3:$E$4,2,1)</f>
        <v>Tốt</v>
      </c>
      <c r="D30" s="37" t="str">
        <f>HLOOKUP(D27,'Qui định xếp loại'!$A$3:$E$4,2,1)</f>
        <v>Yếu</v>
      </c>
      <c r="E30" s="37" t="str">
        <f>HLOOKUP(E27,'Qui định xếp loại'!$A$3:$E$4,2,1)</f>
        <v>Tốt</v>
      </c>
      <c r="F30" s="37" t="str">
        <f>HLOOKUP(F27,'Qui định xếp loại'!$A$3:$E$4,2,1)</f>
        <v>Tốt</v>
      </c>
      <c r="G30" s="37" t="str">
        <f>HLOOKUP(G27,'Qui định xếp loại'!$A$3:$E$4,2,1)</f>
        <v>Tốt</v>
      </c>
      <c r="H30" s="37" t="str">
        <f>HLOOKUP(H27,'Qui định xếp loại'!$A$3:$E$4,2,1)</f>
        <v>Tốt</v>
      </c>
      <c r="I30" s="37" t="str">
        <f>HLOOKUP(I27,'Qui định xếp loại'!$A$3:$E$4,2,1)</f>
        <v>Tốt</v>
      </c>
      <c r="J30" s="37" t="str">
        <f>HLOOKUP(J27,'Qui định xếp loại'!$A$3:$E$4,2,1)</f>
        <v>Tốt</v>
      </c>
      <c r="K30" s="37" t="str">
        <f>HLOOKUP(K27,'Qui định xếp loại'!$A$3:$E$4,2,1)</f>
        <v>Tốt</v>
      </c>
      <c r="L30" s="37" t="str">
        <f>HLOOKUP(L27,'Qui định xếp loại'!$A$3:$E$4,2,1)</f>
        <v>Tốt</v>
      </c>
      <c r="M30" s="37" t="str">
        <f>HLOOKUP(M27,'Qui định xếp loại'!$A$3:$E$4,2,1)</f>
        <v>Yếu</v>
      </c>
      <c r="N30" s="37" t="str">
        <f>HLOOKUP(N27,'Qui định xếp loại'!$A$3:$E$4,2,1)</f>
        <v>Tốt</v>
      </c>
      <c r="O30" s="37" t="str">
        <f>HLOOKUP(O27,'Qui định xếp loại'!$A$3:$E$4,2,1)</f>
        <v>Tốt</v>
      </c>
      <c r="P30" s="37" t="str">
        <f>HLOOKUP(P27,'Qui định xếp loại'!$A$3:$E$4,2,1)</f>
        <v>Tốt</v>
      </c>
      <c r="Q30" s="37" t="str">
        <f>HLOOKUP(Q27,'Qui định xếp loại'!$A$3:$E$4,2,1)</f>
        <v>Tốt</v>
      </c>
      <c r="R30" s="37" t="str">
        <f>HLOOKUP(R27,'Qui định xếp loại'!$A$3:$E$4,2,1)</f>
        <v>Tốt</v>
      </c>
      <c r="S30" s="37" t="str">
        <f>HLOOKUP(S27,'Qui định xếp loại'!$A$3:$E$4,2,1)</f>
        <v>Tốt</v>
      </c>
      <c r="T30" s="37" t="str">
        <f>HLOOKUP(T27,'Qui định xếp loại'!$A$3:$E$4,2,1)</f>
        <v>Yếu</v>
      </c>
      <c r="U30" s="37" t="str">
        <f>HLOOKUP(U27,'Qui định xếp loại'!$A$3:$E$4,2,1)</f>
        <v>Yếu</v>
      </c>
      <c r="V30" s="37" t="str">
        <f>HLOOKUP(V27,'Qui định xếp loại'!$A$3:$E$4,2,1)</f>
        <v>Tốt</v>
      </c>
      <c r="W30" s="37" t="str">
        <f>HLOOKUP(W27,'Qui định xếp loại'!$A$3:$E$4,2,1)</f>
        <v>Tốt</v>
      </c>
      <c r="X30" s="37" t="str">
        <f>HLOOKUP(X27,'Qui định xếp loại'!$A$3:$E$4,2,1)</f>
        <v>Tốt</v>
      </c>
      <c r="Y30" s="37" t="str">
        <f>HLOOKUP(Y27,'Qui định xếp loại'!$A$3:$E$4,2,1)</f>
        <v>Tốt</v>
      </c>
      <c r="Z30" s="37" t="str">
        <f>HLOOKUP(Z27,'Qui định xếp loại'!$A$3:$E$4,2,1)</f>
        <v>Tốt</v>
      </c>
      <c r="AA30" s="37" t="str">
        <f>HLOOKUP(AA27,'Qui định xếp loại'!$A$3:$E$4,2,1)</f>
        <v>Tốt</v>
      </c>
      <c r="AB30" s="38" t="str">
        <f>HLOOKUP(AB27,'Qui định xếp loại'!$A$3:$E$4,2,1)</f>
        <v>Yếu</v>
      </c>
      <c r="AC30" s="39" t="str">
        <f>HLOOKUP(AC27,'Qui định xếp loại'!$A$3:$E$4,2,1)</f>
        <v>Tốt</v>
      </c>
    </row>
    <row r="31" ht="13.5" thickTop="1"/>
    <row r="36" ht="15.75">
      <c r="R36" s="36"/>
    </row>
  </sheetData>
  <sheetProtection/>
  <mergeCells count="30">
    <mergeCell ref="B4:B5"/>
    <mergeCell ref="C4:C5"/>
    <mergeCell ref="D4:D5"/>
    <mergeCell ref="E4:E5"/>
    <mergeCell ref="T4:T5"/>
    <mergeCell ref="F4:F5"/>
    <mergeCell ref="G4:G5"/>
    <mergeCell ref="H4:H5"/>
    <mergeCell ref="Q4:Q5"/>
    <mergeCell ref="J4:J5"/>
    <mergeCell ref="X4:X5"/>
    <mergeCell ref="I4:I5"/>
    <mergeCell ref="K4:K5"/>
    <mergeCell ref="L4:L5"/>
    <mergeCell ref="M4:M5"/>
    <mergeCell ref="R4:R5"/>
    <mergeCell ref="S4:S5"/>
    <mergeCell ref="N4:N5"/>
    <mergeCell ref="O4:O5"/>
    <mergeCell ref="P4:P5"/>
    <mergeCell ref="B1:AC1"/>
    <mergeCell ref="AC4:AC5"/>
    <mergeCell ref="B2:AC2"/>
    <mergeCell ref="Y4:Y5"/>
    <mergeCell ref="Z4:Z5"/>
    <mergeCell ref="AA4:AA5"/>
    <mergeCell ref="AB4:AB5"/>
    <mergeCell ref="U4:U5"/>
    <mergeCell ref="V4:V5"/>
    <mergeCell ref="W4:W5"/>
  </mergeCells>
  <conditionalFormatting sqref="C29:AC29">
    <cfRule type="cellIs" priority="1" dxfId="3" operator="greaterThan" stopIfTrue="1">
      <formula>24</formula>
    </cfRule>
    <cfRule type="cellIs" priority="2" dxfId="1" operator="lessThan" stopIfTrue="1">
      <formula>4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85" zoomScaleNormal="85" zoomScalePageLayoutView="0" workbookViewId="0" topLeftCell="B1">
      <pane xSplit="2" ySplit="4" topLeftCell="D8" activePane="bottomRight" state="frozen"/>
      <selection pane="topLeft" activeCell="B1" sqref="B1"/>
      <selection pane="topRight" activeCell="D1" sqref="D1"/>
      <selection pane="bottomLeft" activeCell="B5" sqref="B5"/>
      <selection pane="bottomRight" activeCell="G21" sqref="G21"/>
    </sheetView>
  </sheetViews>
  <sheetFormatPr defaultColWidth="9.140625" defaultRowHeight="12.75"/>
  <cols>
    <col min="1" max="1" width="2.8515625" style="5" hidden="1" customWidth="1"/>
    <col min="2" max="2" width="2.28125" style="51" customWidth="1"/>
    <col min="3" max="3" width="5.7109375" style="35" customWidth="1"/>
    <col min="4" max="4" width="135.140625" style="5" customWidth="1"/>
    <col min="5" max="16384" width="9.140625" style="5" customWidth="1"/>
  </cols>
  <sheetData>
    <row r="1" spans="3:4" ht="18.75">
      <c r="C1" s="70" t="s">
        <v>63</v>
      </c>
      <c r="D1" s="70"/>
    </row>
    <row r="2" spans="3:4" ht="19.5" customHeight="1">
      <c r="C2" s="73" t="s">
        <v>28</v>
      </c>
      <c r="D2" s="80"/>
    </row>
    <row r="3" spans="1:3" ht="12" customHeight="1" thickBot="1">
      <c r="A3" s="50"/>
      <c r="C3" s="52"/>
    </row>
    <row r="4" spans="1:4" s="51" customFormat="1" ht="18" customHeight="1" thickBot="1" thickTop="1">
      <c r="A4" s="50"/>
      <c r="C4" s="54" t="s">
        <v>0</v>
      </c>
      <c r="D4" s="60" t="s">
        <v>27</v>
      </c>
    </row>
    <row r="5" spans="1:4" s="51" customFormat="1" ht="18" customHeight="1" thickTop="1">
      <c r="A5" s="50"/>
      <c r="C5" s="55" t="s">
        <v>8</v>
      </c>
      <c r="D5" s="61" t="s">
        <v>64</v>
      </c>
    </row>
    <row r="6" spans="1:4" s="51" customFormat="1" ht="18" customHeight="1">
      <c r="A6" s="50"/>
      <c r="C6" s="56" t="s">
        <v>9</v>
      </c>
      <c r="D6" s="67" t="s">
        <v>66</v>
      </c>
    </row>
    <row r="7" spans="1:4" s="51" customFormat="1" ht="18" customHeight="1">
      <c r="A7" s="5"/>
      <c r="C7" s="56" t="s">
        <v>10</v>
      </c>
      <c r="D7" s="67" t="s">
        <v>85</v>
      </c>
    </row>
    <row r="8" spans="1:4" s="51" customFormat="1" ht="18" customHeight="1">
      <c r="A8" s="5"/>
      <c r="C8" s="56" t="s">
        <v>11</v>
      </c>
      <c r="D8" s="62" t="s">
        <v>86</v>
      </c>
    </row>
    <row r="9" spans="1:4" s="51" customFormat="1" ht="18" customHeight="1">
      <c r="A9" s="5"/>
      <c r="C9" s="56" t="s">
        <v>12</v>
      </c>
      <c r="D9" s="62" t="s">
        <v>82</v>
      </c>
    </row>
    <row r="10" spans="3:4" s="49" customFormat="1" ht="18" customHeight="1">
      <c r="C10" s="57" t="s">
        <v>13</v>
      </c>
      <c r="D10" s="66" t="s">
        <v>87</v>
      </c>
    </row>
    <row r="11" spans="1:4" s="51" customFormat="1" ht="18" customHeight="1">
      <c r="A11" s="5"/>
      <c r="C11" s="56" t="s">
        <v>60</v>
      </c>
      <c r="D11" s="63" t="s">
        <v>89</v>
      </c>
    </row>
    <row r="12" spans="1:4" s="51" customFormat="1" ht="18" customHeight="1">
      <c r="A12" s="5"/>
      <c r="C12" s="56" t="s">
        <v>34</v>
      </c>
      <c r="D12" s="63" t="s">
        <v>65</v>
      </c>
    </row>
    <row r="13" spans="1:4" s="51" customFormat="1" ht="18" customHeight="1">
      <c r="A13" s="5"/>
      <c r="C13" s="56" t="s">
        <v>35</v>
      </c>
      <c r="D13" s="67" t="s">
        <v>67</v>
      </c>
    </row>
    <row r="14" spans="1:4" s="51" customFormat="1" ht="18" customHeight="1">
      <c r="A14" s="5"/>
      <c r="C14" s="56" t="s">
        <v>36</v>
      </c>
      <c r="D14" s="67" t="s">
        <v>83</v>
      </c>
    </row>
    <row r="15" spans="3:4" ht="18" customHeight="1">
      <c r="C15" s="56" t="s">
        <v>37</v>
      </c>
      <c r="D15" s="67" t="s">
        <v>68</v>
      </c>
    </row>
    <row r="16" spans="3:4" ht="18" customHeight="1">
      <c r="C16" s="56" t="s">
        <v>38</v>
      </c>
      <c r="D16" s="67" t="s">
        <v>69</v>
      </c>
    </row>
    <row r="17" spans="3:4" ht="18" customHeight="1">
      <c r="C17" s="56" t="s">
        <v>39</v>
      </c>
      <c r="D17" s="63" t="s">
        <v>70</v>
      </c>
    </row>
    <row r="18" spans="3:4" ht="18" customHeight="1">
      <c r="C18" s="56" t="s">
        <v>15</v>
      </c>
      <c r="D18" s="63" t="s">
        <v>91</v>
      </c>
    </row>
    <row r="19" spans="3:4" ht="18" customHeight="1">
      <c r="C19" s="56" t="s">
        <v>16</v>
      </c>
      <c r="D19" s="63" t="s">
        <v>71</v>
      </c>
    </row>
    <row r="20" spans="3:4" ht="18" customHeight="1">
      <c r="C20" s="56" t="s">
        <v>17</v>
      </c>
      <c r="D20" s="63" t="s">
        <v>72</v>
      </c>
    </row>
    <row r="21" spans="3:4" ht="18" customHeight="1">
      <c r="C21" s="56" t="s">
        <v>18</v>
      </c>
      <c r="D21" s="62" t="s">
        <v>73</v>
      </c>
    </row>
    <row r="22" spans="3:4" ht="18" customHeight="1">
      <c r="C22" s="56" t="s">
        <v>19</v>
      </c>
      <c r="D22" s="69" t="s">
        <v>84</v>
      </c>
    </row>
    <row r="23" spans="3:4" ht="18" customHeight="1">
      <c r="C23" s="56" t="s">
        <v>20</v>
      </c>
      <c r="D23" s="63" t="s">
        <v>74</v>
      </c>
    </row>
    <row r="24" spans="3:4" ht="18" customHeight="1">
      <c r="C24" s="56" t="s">
        <v>21</v>
      </c>
      <c r="D24" s="63" t="s">
        <v>75</v>
      </c>
    </row>
    <row r="25" spans="3:4" ht="18" customHeight="1">
      <c r="C25" s="56" t="s">
        <v>22</v>
      </c>
      <c r="D25" s="63" t="s">
        <v>88</v>
      </c>
    </row>
    <row r="26" spans="3:4" ht="18" customHeight="1">
      <c r="C26" s="56" t="s">
        <v>23</v>
      </c>
      <c r="D26" s="63" t="s">
        <v>76</v>
      </c>
    </row>
    <row r="27" spans="3:4" ht="18" customHeight="1">
      <c r="C27" s="56" t="s">
        <v>24</v>
      </c>
      <c r="D27" s="63" t="s">
        <v>77</v>
      </c>
    </row>
    <row r="28" spans="3:4" ht="18" customHeight="1">
      <c r="C28" s="56" t="s">
        <v>25</v>
      </c>
      <c r="D28" s="62" t="s">
        <v>90</v>
      </c>
    </row>
    <row r="29" spans="3:4" ht="18" customHeight="1">
      <c r="C29" s="58" t="s">
        <v>29</v>
      </c>
      <c r="D29" s="64" t="s">
        <v>78</v>
      </c>
    </row>
    <row r="30" spans="1:4" s="51" customFormat="1" ht="18" customHeight="1">
      <c r="A30" s="53"/>
      <c r="C30" s="56" t="s">
        <v>40</v>
      </c>
      <c r="D30" s="62" t="s">
        <v>80</v>
      </c>
    </row>
    <row r="31" spans="1:4" s="51" customFormat="1" ht="18" customHeight="1" thickBot="1">
      <c r="A31" s="53"/>
      <c r="C31" s="59" t="s">
        <v>58</v>
      </c>
      <c r="D31" s="65" t="s">
        <v>79</v>
      </c>
    </row>
    <row r="32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1" t="s">
        <v>55</v>
      </c>
      <c r="B1" s="81"/>
      <c r="C1" s="81"/>
      <c r="D1" s="81"/>
      <c r="E1" s="81"/>
    </row>
    <row r="2" spans="1:5" ht="18">
      <c r="A2" s="1"/>
      <c r="B2" s="1"/>
      <c r="C2" s="1"/>
      <c r="D2" s="1"/>
      <c r="E2" s="1"/>
    </row>
    <row r="3" spans="1:5" ht="19.5" customHeight="1">
      <c r="A3" s="2" t="s">
        <v>50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51</v>
      </c>
      <c r="B4" s="3" t="s">
        <v>54</v>
      </c>
      <c r="C4" s="4" t="s">
        <v>56</v>
      </c>
      <c r="D4" s="3" t="s">
        <v>53</v>
      </c>
      <c r="E4" s="3" t="s">
        <v>52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2014-12-15T00:05:15Z</cp:lastPrinted>
  <dcterms:created xsi:type="dcterms:W3CDTF">2011-08-17T00:59:03Z</dcterms:created>
  <dcterms:modified xsi:type="dcterms:W3CDTF">2014-12-15T07:24:47Z</dcterms:modified>
  <cp:category/>
  <cp:version/>
  <cp:contentType/>
  <cp:contentStatus/>
</cp:coreProperties>
</file>