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<sst xmlns="http://schemas.openxmlformats.org/spreadsheetml/2006/main" count="124" uniqueCount="96">
  <si>
    <t>TUẦN THỨ: 2 - TỪ: 28/08/2017 ĐẾN 03/09/2017                                                                                                    LỚP TRỰC: 12B2 - GVCN: MAI THANH THẮNG</t>
  </si>
  <si>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</si>
  <si>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</si>
  <si>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</si>
  <si>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</si>
  <si>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</si>
  <si>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</si>
  <si>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</si>
  <si>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</si>
  <si>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</si>
  <si>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</si>
  <si>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</si>
  <si>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</si>
  <si>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</si>
  <si>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</si>
  <si>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</si>
  <si>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</si>
  <si>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</si>
  <si>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</si>
  <si>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</si>
  <si>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</si>
  <si>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</si>
  <si>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</si>
  <si>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</si>
  <si>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</si>
  <si>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</si>
  <si>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</si>
  <si>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</si>
  <si>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</si>
  <si>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</si>
  <si>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</si>
  <si>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</si>
  <si>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</si>
  <si>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</si>
  <si>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</si>
  <si>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</si>
  <si>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</si>
  <si>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</si>
  <si>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</si>
  <si>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</si>
  <si>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Ko n/t rong giờ học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</si>
  <si>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</si>
  <si>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</si>
  <si>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</si>
  <si>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</si>
  <si>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</si>
  <si>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</si>
  <si>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</si>
  <si>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</si>
  <si>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</si>
  <si>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</si>
  <si>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</si>
  <si>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</si>
  <si>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</si>
  <si>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</si>
  <si>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</si>
  <si>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</si>
  <si>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</si>
  <si>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</si>
  <si>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</si>
  <si>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TUẦN THỨ: 2 - TỪ: 28/08/2017 ĐẾN 03/09/2017                             LỚP TRỰC: 12B2 - GVCN: MAI THANH THẮNG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</si>
  <si>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</si>
  <si>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</si>
  <si>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</si>
  <si>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</si>
  <si>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</si>
  <si>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</si>
  <si>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</si>
  <si>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 xml:space="preserve">T4: 2P; </t>
  </si>
  <si>
    <t xml:space="preserve">T4: 2P (Đạt, Nhân); 03 cúp tiết TD; </t>
  </si>
  <si>
    <t xml:space="preserve">T2: 2P; T3: 5P (Dương, Hùng, Huệ, Hưng, Quỳnh); T4: 2P; </t>
  </si>
  <si>
    <t xml:space="preserve">T3: Vương nói chuyện, cười nhiều lần trong giờ Tin; T4: 4P (Vương, Trường, Tuyền, Sơn); T5: 1P (Bình); </t>
  </si>
  <si>
    <t>T4: 3KP (TD); Thưởng 30đ lđ thi THPTQG; Thưởng 30đ lđ cộng sản.</t>
  </si>
  <si>
    <t>T5: 2P; Thưởng 30 điểm quét cầu thang. Thưởng 30đ lđ thi THPTQG; Thưởng 30đ lđ cộng sản.</t>
  </si>
  <si>
    <t>T2,3: 1P (Trang); Thưởng 30đ lđ thi THPTQG; Thưởng 30đ lđ cộng sản.</t>
  </si>
  <si>
    <t xml:space="preserve">T2: 1P; Tiết Toán chưa kí SĐB; T3: 1KP; T4: Lớp ồn; T5: 2P (Đức, Giang); 03 ko đồng phục TD; Thưởng 30đ lđ thi THPTQG; </t>
  </si>
  <si>
    <t>T4: 1P (Quyền); Thưởng 30đ lđ thi THPTQG; Thưởng 30đ lđ cộng sản.</t>
  </si>
  <si>
    <t>Thưởng 30đ lđ cộng sản.</t>
  </si>
  <si>
    <t>T3: 14 HS đi học muộn; T4: 02 SH 15' muộn; T5: 02 đi học muộn; 1 số HS rất ồn ào trong giờ học môn Địa; Thưởng 30đ lđ cộng sản.</t>
  </si>
  <si>
    <t>T4: 1P (Dương); Thưởng 30đ lđ cộng sản.</t>
  </si>
  <si>
    <t>T3: 1P (Nguyễn Quỳnh); T4: 3P (Đại, Trung, Khang); Thưởng 30đ lđ cộng sản.</t>
  </si>
  <si>
    <t xml:space="preserve">T2: 3P (Khang, Quang Anh, Minh Anh); T3: 1P (Dương); 7 không đồng phục QP (Bá Anh, Khương, Đức, Chi, M Thiện, B Ân, Tân); Chưa bọc sổ cờ đỏ; Thưởng 30đ lđ thi THPTQG; </t>
  </si>
  <si>
    <t xml:space="preserve">Thưởng 30đ lđ thi THPTQG; </t>
  </si>
  <si>
    <t xml:space="preserve">T3: 1 ko đồng phục QP; Thưởng 30đ lđ thi THPTQG; </t>
  </si>
  <si>
    <t xml:space="preserve">T4: 3 ko đồng phục QP (Hiếu, Đỗ Thủy, T Phú); Chưa bọc sổ cở đỏ; Thưởng 30đ lđ thi THPTQG; </t>
  </si>
  <si>
    <t>T2: 4KP; T3: Môn Anh chưa kí SĐB (Tiết 2); Thưởng 30đ lđ đầu năm học.</t>
  </si>
  <si>
    <t>Thưởng 30đ lđ đầu năm học.</t>
  </si>
  <si>
    <t>T3: 1P (Hoàng); 1KP (Tươi); Thưởng 30đ lđ đầu năm học.</t>
  </si>
  <si>
    <t>1 giờ B môn Văn (Đ Linh, Nam, Đào Phương, Nguyễn Phượng làm bài chưa nghiêm túc); T3: Việt, Trang ko chú ý trong giờ học Hóa; T4: Lớp ồn; 1KP (Đ Linh); Thưởng 30đ lđ đầu năm học.</t>
  </si>
  <si>
    <t>T3,4,5: 2P (Tiến, Hải); Chưa bọc sổ cờ đỏ; Thưởng 30đ lđ đầu năm học.</t>
  </si>
  <si>
    <t>T5: 2 ko đồng phục QP; 2KP (T Anh, S Đ Thắng); Chưa bọc sổ cờ đỏ; Thưởng 30đ lđ đầu năm học.</t>
  </si>
  <si>
    <t>T2: 3P (Trang, Phương, H' Bút); T3: Thúy đi học muộn; T5: 05 ko đồng phục QP; Thưởng 30đ lđ đầu năm học.</t>
  </si>
  <si>
    <t>T3: 1P (Trí); T4: 03 ko đồng phục QP; T5: 1P (Sơn); Chưa bọc sổ cờ đỏ; Thưởng 30đ lđ đầu năm học.</t>
  </si>
  <si>
    <t>Thưởng 30đ lđ đầu năm học. Thưởng 30 điểm quét sân trường.</t>
  </si>
  <si>
    <t>T2: 2P (Yến, Bích Huyền); Thưởng 30đ lđ thi THPTQG; Thưởng 30đ lđ cộng sản.</t>
  </si>
  <si>
    <t>T2: 2P (Lợi, Sang); T3: 1P (Trường); Chưa vệ sinh lớp; T4: Long, Trường đi học muộn; 2P (M Hoàng, Vinh); 3KP (Nam, Sơn, Hùng);T5: 1P; Nam +  Y Tê đi học muộn; Chưa bọc sổ đầu bài;
 Thưởng 30đ lđ đầu năm học.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</si>
</sst>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 diagonalDown="1">
      <left style="double"/>
      <right style="double"/>
      <top style="double"/>
      <bottom>
        <color indexed="63"/>
      </bottom>
      <diagonal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5" xfId="0" applyFont="1" applyBorder="1" applyAlignment="1">
      <alignment shrinkToFit="1"/>
    </xf>
    <xf numFmtId="9" fontId="12" fillId="0" borderId="15" xfId="57" applyFont="1" applyBorder="1" applyAlignment="1">
      <alignment horizontal="left"/>
    </xf>
    <xf numFmtId="0" fontId="13" fillId="0" borderId="16" xfId="0" applyFont="1" applyBorder="1" applyAlignment="1">
      <alignment shrinkToFit="1"/>
    </xf>
    <xf numFmtId="0" fontId="12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12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shrinkToFit="1"/>
    </xf>
    <xf numFmtId="0" fontId="12" fillId="0" borderId="18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wrapText="1"/>
    </xf>
    <xf numFmtId="0" fontId="12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3">
      <selection activeCell="Q23" sqref="Q23 Q28:Q29"/>
    </sheetView>
  </sheetViews>
  <sheetFormatPr defaultColWidth="9.140625" defaultRowHeight="15"/>
  <cols>
    <col min="1" max="1" width="12.7109375" style="42" customWidth="1"/>
    <col min="2" max="29" width="4.140625" style="42" customWidth="1"/>
    <col min="30" max="16384" width="9.00390625" style="42" customWidth="1"/>
  </cols>
  <sheetData>
    <row r="1" spans="1:29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2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15" thickTop="1">
      <c r="A4" s="45" t="s">
        <v>2</v>
      </c>
      <c r="B4" s="46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47" t="s">
        <v>11</v>
      </c>
      <c r="K4" s="47" t="s">
        <v>12</v>
      </c>
      <c r="L4" s="47" t="s">
        <v>13</v>
      </c>
      <c r="M4" s="47" t="s">
        <v>14</v>
      </c>
      <c r="N4" s="47" t="s">
        <v>15</v>
      </c>
      <c r="O4" s="47" t="s">
        <v>16</v>
      </c>
      <c r="P4" s="47" t="s">
        <v>17</v>
      </c>
      <c r="Q4" s="47" t="s">
        <v>18</v>
      </c>
      <c r="R4" s="47" t="s">
        <v>19</v>
      </c>
      <c r="S4" s="47" t="s">
        <v>20</v>
      </c>
      <c r="T4" s="47" t="s">
        <v>21</v>
      </c>
      <c r="U4" s="47" t="s">
        <v>22</v>
      </c>
      <c r="V4" s="47" t="s">
        <v>23</v>
      </c>
      <c r="W4" s="47" t="s">
        <v>24</v>
      </c>
      <c r="X4" s="47" t="s">
        <v>25</v>
      </c>
      <c r="Y4" s="47" t="s">
        <v>26</v>
      </c>
      <c r="Z4" s="47" t="s">
        <v>27</v>
      </c>
      <c r="AA4" s="47" t="s">
        <v>28</v>
      </c>
      <c r="AB4" s="47" t="s">
        <v>29</v>
      </c>
      <c r="AC4" s="48" t="s">
        <v>30</v>
      </c>
    </row>
    <row r="5" spans="1:29" ht="15" thickBot="1">
      <c r="A5" s="49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2"/>
    </row>
    <row r="6" spans="1:29" ht="15" customHeight="1" thickTop="1">
      <c r="A6" s="53" t="s">
        <v>31</v>
      </c>
      <c r="B6" s="54">
        <v>-15</v>
      </c>
      <c r="C6" s="55">
        <v>-2</v>
      </c>
      <c r="D6" s="55">
        <v>-1</v>
      </c>
      <c r="E6" s="55">
        <v>-10</v>
      </c>
      <c r="F6" s="55">
        <v>-2</v>
      </c>
      <c r="G6" s="55">
        <v>-1</v>
      </c>
      <c r="H6" s="55"/>
      <c r="I6" s="55">
        <v>-32</v>
      </c>
      <c r="J6" s="55">
        <v>-1</v>
      </c>
      <c r="K6" s="55">
        <v>-2</v>
      </c>
      <c r="L6" s="55">
        <v>-5</v>
      </c>
      <c r="M6" s="55">
        <v>-2</v>
      </c>
      <c r="N6" s="55">
        <v>-4</v>
      </c>
      <c r="O6" s="55">
        <v>-9</v>
      </c>
      <c r="P6" s="55">
        <v>-20</v>
      </c>
      <c r="Q6" s="55"/>
      <c r="R6" s="55">
        <v>-6</v>
      </c>
      <c r="S6" s="56">
        <v>-5</v>
      </c>
      <c r="T6" s="56">
        <v>-2</v>
      </c>
      <c r="U6" s="57">
        <v>-10</v>
      </c>
      <c r="V6" s="57">
        <v>-4</v>
      </c>
      <c r="W6" s="57"/>
      <c r="X6" s="57"/>
      <c r="Y6" s="57">
        <v>-29</v>
      </c>
      <c r="Z6" s="55">
        <v>-5</v>
      </c>
      <c r="AA6" s="55">
        <v>-2</v>
      </c>
      <c r="AB6" s="55"/>
      <c r="AC6" s="58"/>
    </row>
    <row r="7" spans="1:29" ht="15" customHeight="1">
      <c r="A7" s="59" t="s">
        <v>32</v>
      </c>
      <c r="B7" s="60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1"/>
      <c r="T7" s="61"/>
      <c r="U7" s="57"/>
      <c r="V7" s="57"/>
      <c r="W7" s="57"/>
      <c r="X7" s="57"/>
      <c r="Y7" s="57">
        <v>-20</v>
      </c>
      <c r="Z7" s="57"/>
      <c r="AA7" s="57"/>
      <c r="AB7" s="57"/>
      <c r="AC7" s="62"/>
    </row>
    <row r="8" spans="1:29" ht="15" customHeight="1">
      <c r="A8" s="63" t="s">
        <v>33</v>
      </c>
      <c r="B8" s="60"/>
      <c r="C8" s="57"/>
      <c r="D8" s="57"/>
      <c r="E8" s="57">
        <v>-6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61"/>
      <c r="T8" s="61"/>
      <c r="U8" s="57">
        <v>-4</v>
      </c>
      <c r="V8" s="57">
        <v>-14</v>
      </c>
      <c r="W8" s="57"/>
      <c r="X8" s="57">
        <v>-2</v>
      </c>
      <c r="Y8" s="57"/>
      <c r="Z8" s="57">
        <v>-10</v>
      </c>
      <c r="AA8" s="57">
        <v>-6</v>
      </c>
      <c r="AB8" s="57">
        <v>-6</v>
      </c>
      <c r="AC8" s="62"/>
    </row>
    <row r="9" spans="1:29" ht="15" customHeight="1">
      <c r="A9" s="63" t="s">
        <v>34</v>
      </c>
      <c r="B9" s="60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61"/>
      <c r="T9" s="61"/>
      <c r="U9" s="57"/>
      <c r="V9" s="57"/>
      <c r="W9" s="57"/>
      <c r="X9" s="57"/>
      <c r="Y9" s="57"/>
      <c r="Z9" s="57"/>
      <c r="AA9" s="57"/>
      <c r="AB9" s="57"/>
      <c r="AC9" s="62"/>
    </row>
    <row r="10" spans="1:29" ht="15" customHeight="1">
      <c r="A10" s="63" t="s">
        <v>35</v>
      </c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61"/>
      <c r="T10" s="61"/>
      <c r="U10" s="57"/>
      <c r="V10" s="57"/>
      <c r="W10" s="57"/>
      <c r="X10" s="57"/>
      <c r="Y10" s="57"/>
      <c r="Z10" s="57"/>
      <c r="AA10" s="57"/>
      <c r="AB10" s="57"/>
      <c r="AC10" s="62"/>
    </row>
    <row r="11" spans="1:29" ht="15" customHeight="1">
      <c r="A11" s="63" t="s">
        <v>36</v>
      </c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1"/>
      <c r="T11" s="61"/>
      <c r="U11" s="57"/>
      <c r="V11" s="57"/>
      <c r="W11" s="57"/>
      <c r="X11" s="57"/>
      <c r="Y11" s="57"/>
      <c r="Z11" s="57"/>
      <c r="AA11" s="57"/>
      <c r="AB11" s="57"/>
      <c r="AC11" s="62"/>
    </row>
    <row r="12" spans="1:29" ht="15" customHeight="1">
      <c r="A12" s="59" t="s">
        <v>37</v>
      </c>
      <c r="B12" s="60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1"/>
      <c r="T12" s="61"/>
      <c r="U12" s="57"/>
      <c r="V12" s="57"/>
      <c r="W12" s="57"/>
      <c r="X12" s="57"/>
      <c r="Y12" s="57"/>
      <c r="Z12" s="57"/>
      <c r="AA12" s="57"/>
      <c r="AB12" s="57"/>
      <c r="AC12" s="62"/>
    </row>
    <row r="13" spans="1:29" ht="15" customHeight="1">
      <c r="A13" s="59" t="s">
        <v>38</v>
      </c>
      <c r="B13" s="60"/>
      <c r="C13" s="57"/>
      <c r="D13" s="57"/>
      <c r="E13" s="57">
        <v>-5</v>
      </c>
      <c r="F13" s="57"/>
      <c r="G13" s="57"/>
      <c r="H13" s="57"/>
      <c r="I13" s="57">
        <v>-4</v>
      </c>
      <c r="J13" s="57"/>
      <c r="K13" s="57"/>
      <c r="L13" s="57"/>
      <c r="M13" s="57"/>
      <c r="N13" s="57"/>
      <c r="O13" s="57"/>
      <c r="P13" s="57"/>
      <c r="Q13" s="57"/>
      <c r="R13" s="57"/>
      <c r="S13" s="61">
        <v>-5</v>
      </c>
      <c r="T13" s="61"/>
      <c r="U13" s="57"/>
      <c r="V13" s="57"/>
      <c r="W13" s="57"/>
      <c r="X13" s="57"/>
      <c r="Y13" s="57"/>
      <c r="Z13" s="57"/>
      <c r="AA13" s="57"/>
      <c r="AB13" s="57"/>
      <c r="AC13" s="62"/>
    </row>
    <row r="14" spans="1:29" ht="15" customHeight="1">
      <c r="A14" s="63" t="s">
        <v>39</v>
      </c>
      <c r="B14" s="6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61"/>
      <c r="T14" s="61"/>
      <c r="U14" s="57"/>
      <c r="V14" s="57"/>
      <c r="W14" s="57"/>
      <c r="X14" s="64"/>
      <c r="Y14" s="57"/>
      <c r="Z14" s="57"/>
      <c r="AA14" s="57"/>
      <c r="AB14" s="57"/>
      <c r="AC14" s="62"/>
    </row>
    <row r="15" spans="1:29" ht="15" customHeight="1">
      <c r="A15" s="63" t="s">
        <v>40</v>
      </c>
      <c r="B15" s="60"/>
      <c r="C15" s="57"/>
      <c r="D15" s="57"/>
      <c r="E15" s="57"/>
      <c r="F15" s="57"/>
      <c r="G15" s="57"/>
      <c r="H15" s="57"/>
      <c r="I15" s="57">
        <v>-5</v>
      </c>
      <c r="J15" s="57"/>
      <c r="K15" s="57"/>
      <c r="L15" s="57">
        <v>-2</v>
      </c>
      <c r="M15" s="57"/>
      <c r="N15" s="57"/>
      <c r="O15" s="57"/>
      <c r="P15" s="57"/>
      <c r="Q15" s="57"/>
      <c r="R15" s="57"/>
      <c r="S15" s="61">
        <v>-4</v>
      </c>
      <c r="T15" s="61"/>
      <c r="U15" s="57"/>
      <c r="V15" s="57"/>
      <c r="W15" s="57"/>
      <c r="X15" s="57"/>
      <c r="Y15" s="57"/>
      <c r="Z15" s="57"/>
      <c r="AA15" s="57"/>
      <c r="AB15" s="57"/>
      <c r="AC15" s="62"/>
    </row>
    <row r="16" spans="1:29" ht="15" customHeight="1">
      <c r="A16" s="63" t="s">
        <v>41</v>
      </c>
      <c r="B16" s="60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>
        <v>-15</v>
      </c>
      <c r="N16" s="57"/>
      <c r="O16" s="57"/>
      <c r="P16" s="57"/>
      <c r="Q16" s="57"/>
      <c r="R16" s="57"/>
      <c r="S16" s="61"/>
      <c r="T16" s="61"/>
      <c r="U16" s="57"/>
      <c r="V16" s="57"/>
      <c r="W16" s="57"/>
      <c r="X16" s="57"/>
      <c r="Y16" s="57"/>
      <c r="Z16" s="57"/>
      <c r="AA16" s="57"/>
      <c r="AB16" s="57"/>
      <c r="AC16" s="62"/>
    </row>
    <row r="17" spans="1:29" ht="15" customHeight="1">
      <c r="A17" s="63" t="s">
        <v>42</v>
      </c>
      <c r="B17" s="60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1"/>
      <c r="T17" s="61"/>
      <c r="U17" s="57"/>
      <c r="V17" s="57"/>
      <c r="W17" s="57"/>
      <c r="X17" s="57"/>
      <c r="Y17" s="57"/>
      <c r="Z17" s="57"/>
      <c r="AA17" s="57"/>
      <c r="AB17" s="57"/>
      <c r="AC17" s="62"/>
    </row>
    <row r="18" spans="1:29" ht="22.5" customHeight="1">
      <c r="A18" s="59" t="s">
        <v>56</v>
      </c>
      <c r="B18" s="6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61"/>
      <c r="T18" s="61"/>
      <c r="U18" s="57"/>
      <c r="V18" s="57"/>
      <c r="W18" s="57"/>
      <c r="X18" s="57"/>
      <c r="Y18" s="57"/>
      <c r="Z18" s="57"/>
      <c r="AA18" s="57"/>
      <c r="AB18" s="57"/>
      <c r="AC18" s="62"/>
    </row>
    <row r="19" spans="1:29" ht="15" customHeight="1">
      <c r="A19" s="63" t="s">
        <v>55</v>
      </c>
      <c r="B19" s="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1"/>
      <c r="T19" s="61"/>
      <c r="U19" s="57"/>
      <c r="V19" s="57"/>
      <c r="W19" s="57"/>
      <c r="X19" s="57"/>
      <c r="Y19" s="57"/>
      <c r="Z19" s="57"/>
      <c r="AA19" s="57"/>
      <c r="AB19" s="57"/>
      <c r="AC19" s="62"/>
    </row>
    <row r="20" spans="1:29" ht="15" customHeight="1">
      <c r="A20" s="63" t="s">
        <v>43</v>
      </c>
      <c r="B20" s="6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1"/>
      <c r="T20" s="61"/>
      <c r="U20" s="57"/>
      <c r="V20" s="57"/>
      <c r="W20" s="57"/>
      <c r="X20" s="57"/>
      <c r="Y20" s="57"/>
      <c r="Z20" s="57"/>
      <c r="AA20" s="57"/>
      <c r="AB20" s="57"/>
      <c r="AC20" s="62"/>
    </row>
    <row r="21" spans="1:29" ht="15" customHeight="1">
      <c r="A21" s="65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  <c r="T21" s="68"/>
      <c r="U21" s="67"/>
      <c r="V21" s="67"/>
      <c r="W21" s="67"/>
      <c r="X21" s="67"/>
      <c r="Y21" s="67"/>
      <c r="Z21" s="67"/>
      <c r="AA21" s="67"/>
      <c r="AB21" s="67"/>
      <c r="AC21" s="69"/>
    </row>
    <row r="22" spans="1:29" ht="15" customHeight="1" thickBot="1">
      <c r="A22" s="70"/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3"/>
      <c r="U22" s="72"/>
      <c r="V22" s="72"/>
      <c r="W22" s="72"/>
      <c r="X22" s="72"/>
      <c r="Y22" s="72"/>
      <c r="Z22" s="72"/>
      <c r="AA22" s="72"/>
      <c r="AB22" s="72"/>
      <c r="AC22" s="74"/>
    </row>
    <row r="23" spans="1:29" ht="22.5" thickBot="1" thickTop="1">
      <c r="A23" s="75" t="s">
        <v>44</v>
      </c>
      <c r="B23" s="82">
        <f>100+SUM(B6:B22)</f>
        <v>85</v>
      </c>
      <c r="C23" s="82">
        <f aca="true" t="shared" si="0" ref="C23:Y23">100+SUM(C6:C22)</f>
        <v>98</v>
      </c>
      <c r="D23" s="82">
        <f t="shared" si="0"/>
        <v>99</v>
      </c>
      <c r="E23" s="82">
        <f t="shared" si="0"/>
        <v>79</v>
      </c>
      <c r="F23" s="82">
        <f t="shared" si="0"/>
        <v>98</v>
      </c>
      <c r="G23" s="82">
        <f t="shared" si="0"/>
        <v>99</v>
      </c>
      <c r="H23" s="82">
        <f t="shared" si="0"/>
        <v>100</v>
      </c>
      <c r="I23" s="82">
        <f t="shared" si="0"/>
        <v>59</v>
      </c>
      <c r="J23" s="82">
        <f t="shared" si="0"/>
        <v>99</v>
      </c>
      <c r="K23" s="82">
        <f t="shared" si="0"/>
        <v>98</v>
      </c>
      <c r="L23" s="82">
        <f t="shared" si="0"/>
        <v>93</v>
      </c>
      <c r="M23" s="82">
        <f t="shared" si="0"/>
        <v>83</v>
      </c>
      <c r="N23" s="82">
        <f t="shared" si="0"/>
        <v>96</v>
      </c>
      <c r="O23" s="82">
        <f t="shared" si="0"/>
        <v>91</v>
      </c>
      <c r="P23" s="82">
        <f t="shared" si="0"/>
        <v>80</v>
      </c>
      <c r="Q23" s="82">
        <f t="shared" si="0"/>
        <v>100</v>
      </c>
      <c r="R23" s="82">
        <f t="shared" si="0"/>
        <v>94</v>
      </c>
      <c r="S23" s="82">
        <f t="shared" si="0"/>
        <v>86</v>
      </c>
      <c r="T23" s="82">
        <f t="shared" si="0"/>
        <v>98</v>
      </c>
      <c r="U23" s="82">
        <f t="shared" si="0"/>
        <v>86</v>
      </c>
      <c r="V23" s="82">
        <f t="shared" si="0"/>
        <v>82</v>
      </c>
      <c r="W23" s="82">
        <f t="shared" si="0"/>
        <v>100</v>
      </c>
      <c r="X23" s="82">
        <f t="shared" si="0"/>
        <v>98</v>
      </c>
      <c r="Y23" s="82">
        <f t="shared" si="0"/>
        <v>51</v>
      </c>
      <c r="Z23" s="82">
        <f>100+SUM(Z6:Z22)</f>
        <v>85</v>
      </c>
      <c r="AA23" s="82">
        <f>100+SUM(AA6:AA22)</f>
        <v>92</v>
      </c>
      <c r="AB23" s="82">
        <f>100+SUM(AB6:AB22)</f>
        <v>94</v>
      </c>
      <c r="AC23" s="1">
        <f>100+SUM(AC6:AC22)</f>
        <v>100</v>
      </c>
    </row>
    <row r="24" spans="1:29" ht="15" thickTop="1">
      <c r="A24" s="53" t="s">
        <v>45</v>
      </c>
      <c r="B24" s="54"/>
      <c r="C24" s="55"/>
      <c r="D24" s="55"/>
      <c r="E24" s="55">
        <v>-5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>
        <v>-5</v>
      </c>
      <c r="Q24" s="55"/>
      <c r="R24" s="55"/>
      <c r="S24" s="56"/>
      <c r="T24" s="56"/>
      <c r="U24" s="55"/>
      <c r="V24" s="55"/>
      <c r="W24" s="55"/>
      <c r="X24" s="55"/>
      <c r="Y24" s="55"/>
      <c r="Z24" s="55"/>
      <c r="AA24" s="55"/>
      <c r="AB24" s="55"/>
      <c r="AC24" s="58"/>
    </row>
    <row r="25" spans="1:29" ht="14.25">
      <c r="A25" s="63" t="s">
        <v>46</v>
      </c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61">
        <v>-5</v>
      </c>
      <c r="T25" s="61"/>
      <c r="U25" s="57"/>
      <c r="V25" s="57"/>
      <c r="W25" s="57"/>
      <c r="X25" s="57"/>
      <c r="Y25" s="57"/>
      <c r="Z25" s="57"/>
      <c r="AA25" s="57"/>
      <c r="AB25" s="57"/>
      <c r="AC25" s="62"/>
    </row>
    <row r="26" spans="1:29" ht="14.25">
      <c r="A26" s="63" t="s">
        <v>47</v>
      </c>
      <c r="B26" s="60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61"/>
      <c r="T26" s="61"/>
      <c r="U26" s="57"/>
      <c r="V26" s="57"/>
      <c r="W26" s="57"/>
      <c r="X26" s="57"/>
      <c r="Y26" s="57"/>
      <c r="Z26" s="57"/>
      <c r="AA26" s="57"/>
      <c r="AB26" s="57"/>
      <c r="AC26" s="62"/>
    </row>
    <row r="27" spans="1:29" ht="15" thickBot="1">
      <c r="A27" s="65" t="s">
        <v>48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68"/>
      <c r="U27" s="67"/>
      <c r="V27" s="67"/>
      <c r="W27" s="67"/>
      <c r="X27" s="67"/>
      <c r="Y27" s="67"/>
      <c r="Z27" s="67"/>
      <c r="AA27" s="67"/>
      <c r="AB27" s="67"/>
      <c r="AC27" s="69"/>
    </row>
    <row r="28" spans="1:29" ht="22.5" thickBot="1" thickTop="1">
      <c r="A28" s="75" t="s">
        <v>49</v>
      </c>
      <c r="B28" s="82">
        <f>100+SUM(B24:B27)</f>
        <v>100</v>
      </c>
      <c r="C28" s="82">
        <f aca="true" t="shared" si="1" ref="C28:Y28">100+SUM(C24:C27)</f>
        <v>100</v>
      </c>
      <c r="D28" s="82">
        <f t="shared" si="1"/>
        <v>100</v>
      </c>
      <c r="E28" s="82">
        <f t="shared" si="1"/>
        <v>95</v>
      </c>
      <c r="F28" s="82">
        <f t="shared" si="1"/>
        <v>100</v>
      </c>
      <c r="G28" s="82">
        <f t="shared" si="1"/>
        <v>100</v>
      </c>
      <c r="H28" s="82">
        <f t="shared" si="1"/>
        <v>100</v>
      </c>
      <c r="I28" s="82">
        <f t="shared" si="1"/>
        <v>100</v>
      </c>
      <c r="J28" s="82">
        <f t="shared" si="1"/>
        <v>100</v>
      </c>
      <c r="K28" s="82">
        <f t="shared" si="1"/>
        <v>100</v>
      </c>
      <c r="L28" s="82">
        <f t="shared" si="1"/>
        <v>100</v>
      </c>
      <c r="M28" s="82">
        <f t="shared" si="1"/>
        <v>100</v>
      </c>
      <c r="N28" s="82">
        <f t="shared" si="1"/>
        <v>100</v>
      </c>
      <c r="O28" s="82">
        <f t="shared" si="1"/>
        <v>100</v>
      </c>
      <c r="P28" s="82">
        <f t="shared" si="1"/>
        <v>95</v>
      </c>
      <c r="Q28" s="82">
        <f t="shared" si="1"/>
        <v>100</v>
      </c>
      <c r="R28" s="82">
        <f t="shared" si="1"/>
        <v>100</v>
      </c>
      <c r="S28" s="82">
        <f t="shared" si="1"/>
        <v>95</v>
      </c>
      <c r="T28" s="82">
        <f t="shared" si="1"/>
        <v>100</v>
      </c>
      <c r="U28" s="82">
        <f t="shared" si="1"/>
        <v>100</v>
      </c>
      <c r="V28" s="82">
        <f t="shared" si="1"/>
        <v>100</v>
      </c>
      <c r="W28" s="82">
        <f t="shared" si="1"/>
        <v>100</v>
      </c>
      <c r="X28" s="82">
        <f t="shared" si="1"/>
        <v>100</v>
      </c>
      <c r="Y28" s="82">
        <f t="shared" si="1"/>
        <v>100</v>
      </c>
      <c r="Z28" s="82">
        <f>100+SUM(Z24:Z27)</f>
        <v>100</v>
      </c>
      <c r="AA28" s="82">
        <f>100+SUM(AA24:AA27)</f>
        <v>100</v>
      </c>
      <c r="AB28" s="82">
        <f>100+SUM(AB24:AB27)</f>
        <v>100</v>
      </c>
      <c r="AC28" s="1">
        <f>100+SUM(AC24:AC27)</f>
        <v>100</v>
      </c>
    </row>
    <row r="29" spans="1:29" ht="15.75" thickBot="1" thickTop="1">
      <c r="A29" s="77" t="s">
        <v>50</v>
      </c>
      <c r="B29" s="78">
        <v>60</v>
      </c>
      <c r="C29" s="79">
        <v>90</v>
      </c>
      <c r="D29" s="79">
        <v>60</v>
      </c>
      <c r="E29" s="79">
        <v>30</v>
      </c>
      <c r="F29" s="79">
        <v>60</v>
      </c>
      <c r="G29" s="79">
        <v>60</v>
      </c>
      <c r="H29" s="79">
        <v>30</v>
      </c>
      <c r="I29" s="79">
        <v>30</v>
      </c>
      <c r="J29" s="79">
        <v>30</v>
      </c>
      <c r="K29" s="79"/>
      <c r="L29" s="79"/>
      <c r="M29" s="79"/>
      <c r="N29" s="79">
        <v>30</v>
      </c>
      <c r="O29" s="79"/>
      <c r="P29" s="79">
        <v>30</v>
      </c>
      <c r="Q29" s="79">
        <v>60</v>
      </c>
      <c r="R29" s="79">
        <v>30</v>
      </c>
      <c r="S29" s="79">
        <v>30</v>
      </c>
      <c r="T29" s="79">
        <v>30</v>
      </c>
      <c r="U29" s="79">
        <v>30</v>
      </c>
      <c r="V29" s="79">
        <v>30</v>
      </c>
      <c r="W29" s="79">
        <v>30</v>
      </c>
      <c r="X29" s="79">
        <v>30</v>
      </c>
      <c r="Y29" s="79">
        <v>30</v>
      </c>
      <c r="Z29" s="79">
        <v>30</v>
      </c>
      <c r="AA29" s="79">
        <v>30</v>
      </c>
      <c r="AB29" s="79">
        <v>30</v>
      </c>
      <c r="AC29" s="76">
        <v>30</v>
      </c>
    </row>
    <row r="30" spans="1:29" ht="22.5" thickBot="1" thickTop="1">
      <c r="A30" s="75" t="s">
        <v>51</v>
      </c>
      <c r="B30" s="83">
        <f>SUM(B23,B28)</f>
        <v>185</v>
      </c>
      <c r="C30" s="83">
        <f aca="true" t="shared" si="2" ref="C30:AC30">SUM(C23,C28)</f>
        <v>198</v>
      </c>
      <c r="D30" s="83">
        <f t="shared" si="2"/>
        <v>199</v>
      </c>
      <c r="E30" s="83">
        <f t="shared" si="2"/>
        <v>174</v>
      </c>
      <c r="F30" s="83">
        <f t="shared" si="2"/>
        <v>198</v>
      </c>
      <c r="G30" s="83">
        <f t="shared" si="2"/>
        <v>199</v>
      </c>
      <c r="H30" s="83">
        <f t="shared" si="2"/>
        <v>200</v>
      </c>
      <c r="I30" s="83">
        <f t="shared" si="2"/>
        <v>159</v>
      </c>
      <c r="J30" s="83">
        <f t="shared" si="2"/>
        <v>199</v>
      </c>
      <c r="K30" s="83">
        <f t="shared" si="2"/>
        <v>198</v>
      </c>
      <c r="L30" s="83">
        <f t="shared" si="2"/>
        <v>193</v>
      </c>
      <c r="M30" s="83">
        <f t="shared" si="2"/>
        <v>183</v>
      </c>
      <c r="N30" s="83">
        <f t="shared" si="2"/>
        <v>196</v>
      </c>
      <c r="O30" s="83">
        <f t="shared" si="2"/>
        <v>191</v>
      </c>
      <c r="P30" s="83">
        <f t="shared" si="2"/>
        <v>175</v>
      </c>
      <c r="Q30" s="83">
        <f t="shared" si="2"/>
        <v>200</v>
      </c>
      <c r="R30" s="83">
        <f t="shared" si="2"/>
        <v>194</v>
      </c>
      <c r="S30" s="83">
        <f t="shared" si="2"/>
        <v>181</v>
      </c>
      <c r="T30" s="83">
        <f t="shared" si="2"/>
        <v>198</v>
      </c>
      <c r="U30" s="83">
        <f t="shared" si="2"/>
        <v>186</v>
      </c>
      <c r="V30" s="83">
        <f t="shared" si="2"/>
        <v>182</v>
      </c>
      <c r="W30" s="83">
        <f t="shared" si="2"/>
        <v>200</v>
      </c>
      <c r="X30" s="83">
        <f t="shared" si="2"/>
        <v>198</v>
      </c>
      <c r="Y30" s="83">
        <f t="shared" si="2"/>
        <v>151</v>
      </c>
      <c r="Z30" s="83">
        <f t="shared" si="2"/>
        <v>185</v>
      </c>
      <c r="AA30" s="83">
        <f t="shared" si="2"/>
        <v>192</v>
      </c>
      <c r="AB30" s="83">
        <f t="shared" si="2"/>
        <v>194</v>
      </c>
      <c r="AC30" s="84">
        <f t="shared" si="2"/>
        <v>200</v>
      </c>
    </row>
    <row r="31" spans="1:29" ht="22.5" thickBot="1" thickTop="1">
      <c r="A31" s="75" t="s">
        <v>52</v>
      </c>
      <c r="B31" s="82">
        <f>SUM(B23,B28,B29)</f>
        <v>245</v>
      </c>
      <c r="C31" s="82">
        <f aca="true" t="shared" si="3" ref="C31:AC31">SUM(C23,C28,C29)</f>
        <v>288</v>
      </c>
      <c r="D31" s="82">
        <f t="shared" si="3"/>
        <v>259</v>
      </c>
      <c r="E31" s="82">
        <f t="shared" si="3"/>
        <v>204</v>
      </c>
      <c r="F31" s="82">
        <f t="shared" si="3"/>
        <v>258</v>
      </c>
      <c r="G31" s="82">
        <f t="shared" si="3"/>
        <v>259</v>
      </c>
      <c r="H31" s="82">
        <f t="shared" si="3"/>
        <v>230</v>
      </c>
      <c r="I31" s="82">
        <f t="shared" si="3"/>
        <v>189</v>
      </c>
      <c r="J31" s="82">
        <f t="shared" si="3"/>
        <v>229</v>
      </c>
      <c r="K31" s="82">
        <f t="shared" si="3"/>
        <v>198</v>
      </c>
      <c r="L31" s="82">
        <f t="shared" si="3"/>
        <v>193</v>
      </c>
      <c r="M31" s="82">
        <f t="shared" si="3"/>
        <v>183</v>
      </c>
      <c r="N31" s="82">
        <f t="shared" si="3"/>
        <v>226</v>
      </c>
      <c r="O31" s="82">
        <f t="shared" si="3"/>
        <v>191</v>
      </c>
      <c r="P31" s="82">
        <f t="shared" si="3"/>
        <v>205</v>
      </c>
      <c r="Q31" s="82">
        <f t="shared" si="3"/>
        <v>260</v>
      </c>
      <c r="R31" s="82">
        <f t="shared" si="3"/>
        <v>224</v>
      </c>
      <c r="S31" s="82">
        <f t="shared" si="3"/>
        <v>211</v>
      </c>
      <c r="T31" s="82">
        <f t="shared" si="3"/>
        <v>228</v>
      </c>
      <c r="U31" s="82">
        <f t="shared" si="3"/>
        <v>216</v>
      </c>
      <c r="V31" s="82">
        <f t="shared" si="3"/>
        <v>212</v>
      </c>
      <c r="W31" s="82">
        <f t="shared" si="3"/>
        <v>230</v>
      </c>
      <c r="X31" s="82">
        <f t="shared" si="3"/>
        <v>228</v>
      </c>
      <c r="Y31" s="82">
        <f t="shared" si="3"/>
        <v>181</v>
      </c>
      <c r="Z31" s="82">
        <f t="shared" si="3"/>
        <v>215</v>
      </c>
      <c r="AA31" s="82">
        <f t="shared" si="3"/>
        <v>222</v>
      </c>
      <c r="AB31" s="82">
        <f t="shared" si="3"/>
        <v>224</v>
      </c>
      <c r="AC31" s="1">
        <f t="shared" si="3"/>
        <v>230</v>
      </c>
    </row>
    <row r="32" spans="1:29" ht="15" thickTop="1">
      <c r="A32" s="80" t="s">
        <v>53</v>
      </c>
      <c r="B32" s="85">
        <f>RANK(B30,$B$30:$AC$30)</f>
        <v>20</v>
      </c>
      <c r="C32" s="85">
        <f aca="true" t="shared" si="4" ref="C32:AC32">RANK(C30,$B$30:$AC$30)</f>
        <v>8</v>
      </c>
      <c r="D32" s="85">
        <f t="shared" si="4"/>
        <v>5</v>
      </c>
      <c r="E32" s="85">
        <f t="shared" si="4"/>
        <v>26</v>
      </c>
      <c r="F32" s="85">
        <f t="shared" si="4"/>
        <v>8</v>
      </c>
      <c r="G32" s="85">
        <f t="shared" si="4"/>
        <v>5</v>
      </c>
      <c r="H32" s="85">
        <f t="shared" si="4"/>
        <v>1</v>
      </c>
      <c r="I32" s="85">
        <f t="shared" si="4"/>
        <v>27</v>
      </c>
      <c r="J32" s="85">
        <f t="shared" si="4"/>
        <v>5</v>
      </c>
      <c r="K32" s="85">
        <f t="shared" si="4"/>
        <v>8</v>
      </c>
      <c r="L32" s="85">
        <f t="shared" si="4"/>
        <v>16</v>
      </c>
      <c r="M32" s="85">
        <f t="shared" si="4"/>
        <v>22</v>
      </c>
      <c r="N32" s="85">
        <f t="shared" si="4"/>
        <v>13</v>
      </c>
      <c r="O32" s="85">
        <f t="shared" si="4"/>
        <v>18</v>
      </c>
      <c r="P32" s="85">
        <f t="shared" si="4"/>
        <v>25</v>
      </c>
      <c r="Q32" s="85">
        <f t="shared" si="4"/>
        <v>1</v>
      </c>
      <c r="R32" s="85">
        <f t="shared" si="4"/>
        <v>14</v>
      </c>
      <c r="S32" s="85">
        <f t="shared" si="4"/>
        <v>24</v>
      </c>
      <c r="T32" s="85">
        <f t="shared" si="4"/>
        <v>8</v>
      </c>
      <c r="U32" s="85">
        <f t="shared" si="4"/>
        <v>19</v>
      </c>
      <c r="V32" s="85">
        <f t="shared" si="4"/>
        <v>23</v>
      </c>
      <c r="W32" s="85">
        <f t="shared" si="4"/>
        <v>1</v>
      </c>
      <c r="X32" s="85">
        <f t="shared" si="4"/>
        <v>8</v>
      </c>
      <c r="Y32" s="85">
        <f t="shared" si="4"/>
        <v>28</v>
      </c>
      <c r="Z32" s="85">
        <f t="shared" si="4"/>
        <v>20</v>
      </c>
      <c r="AA32" s="85">
        <f t="shared" si="4"/>
        <v>17</v>
      </c>
      <c r="AB32" s="85">
        <f t="shared" si="4"/>
        <v>14</v>
      </c>
      <c r="AC32" s="86">
        <f t="shared" si="4"/>
        <v>1</v>
      </c>
    </row>
    <row r="33" spans="1:29" ht="15" thickBot="1">
      <c r="A33" s="81" t="s">
        <v>54</v>
      </c>
      <c r="B33" s="87" t="str">
        <f>HLOOKUP(B31,'[1]Qui định xếp loại'!$A$3:$E$4,2,1)</f>
        <v>Tốt</v>
      </c>
      <c r="C33" s="87" t="str">
        <f>HLOOKUP(C31,'[1]Qui định xếp loại'!$A$3:$E$4,2,1)</f>
        <v>Tốt</v>
      </c>
      <c r="D33" s="87" t="str">
        <f>HLOOKUP(D31,'[1]Qui định xếp loại'!$A$3:$E$4,2,1)</f>
        <v>Tốt</v>
      </c>
      <c r="E33" s="87" t="str">
        <f>HLOOKUP(E31,'[1]Qui định xếp loại'!$A$3:$E$4,2,1)</f>
        <v>Tốt</v>
      </c>
      <c r="F33" s="87" t="str">
        <f>HLOOKUP(F31,'[1]Qui định xếp loại'!$A$3:$E$4,2,1)</f>
        <v>Tốt</v>
      </c>
      <c r="G33" s="87" t="str">
        <f>HLOOKUP(G31,'[1]Qui định xếp loại'!$A$3:$E$4,2,1)</f>
        <v>Tốt</v>
      </c>
      <c r="H33" s="87" t="str">
        <f>HLOOKUP(H31,'[1]Qui định xếp loại'!$A$3:$E$4,2,1)</f>
        <v>Tốt</v>
      </c>
      <c r="I33" s="87" t="str">
        <f>HLOOKUP(I31,'[1]Qui định xếp loại'!$A$3:$E$4,2,1)</f>
        <v>TB</v>
      </c>
      <c r="J33" s="87" t="str">
        <f>HLOOKUP(J31,'[1]Qui định xếp loại'!$A$3:$E$4,2,1)</f>
        <v>Tốt</v>
      </c>
      <c r="K33" s="87" t="str">
        <f>HLOOKUP(K31,'[1]Qui định xếp loại'!$A$3:$E$4,2,1)</f>
        <v>Tốt</v>
      </c>
      <c r="L33" s="87" t="str">
        <f>HLOOKUP(L31,'[1]Qui định xếp loại'!$A$3:$E$4,2,1)</f>
        <v>Khá</v>
      </c>
      <c r="M33" s="87" t="str">
        <f>HLOOKUP(M31,'[1]Qui định xếp loại'!$A$3:$E$4,2,1)</f>
        <v>Yếu</v>
      </c>
      <c r="N33" s="87" t="str">
        <f>HLOOKUP(N31,'[1]Qui định xếp loại'!$A$3:$E$4,2,1)</f>
        <v>Tốt</v>
      </c>
      <c r="O33" s="87" t="str">
        <f>HLOOKUP(O31,'[1]Qui định xếp loại'!$A$3:$E$4,2,1)</f>
        <v>Khá</v>
      </c>
      <c r="P33" s="87" t="str">
        <f>HLOOKUP(P31,'[1]Qui định xếp loại'!$A$3:$E$4,2,1)</f>
        <v>Tốt</v>
      </c>
      <c r="Q33" s="87" t="str">
        <f>HLOOKUP(Q31,'[1]Qui định xếp loại'!$A$3:$E$4,2,1)</f>
        <v>Tốt</v>
      </c>
      <c r="R33" s="87" t="str">
        <f>HLOOKUP(R31,'[1]Qui định xếp loại'!$A$3:$E$4,2,1)</f>
        <v>Tốt</v>
      </c>
      <c r="S33" s="87" t="str">
        <f>HLOOKUP(S31,'[1]Qui định xếp loại'!$A$3:$E$4,2,1)</f>
        <v>Tốt</v>
      </c>
      <c r="T33" s="87" t="str">
        <f>HLOOKUP(T31,'[1]Qui định xếp loại'!$A$3:$E$4,2,1)</f>
        <v>Tốt</v>
      </c>
      <c r="U33" s="87" t="str">
        <f>HLOOKUP(U31,'[1]Qui định xếp loại'!$A$3:$E$4,2,1)</f>
        <v>Tốt</v>
      </c>
      <c r="V33" s="87" t="str">
        <f>HLOOKUP(V31,'[1]Qui định xếp loại'!$A$3:$E$4,2,1)</f>
        <v>Tốt</v>
      </c>
      <c r="W33" s="87" t="str">
        <f>HLOOKUP(W31,'[1]Qui định xếp loại'!$A$3:$E$4,2,1)</f>
        <v>Tốt</v>
      </c>
      <c r="X33" s="87" t="str">
        <f>HLOOKUP(X31,'[1]Qui định xếp loại'!$A$3:$E$4,2,1)</f>
        <v>Tốt</v>
      </c>
      <c r="Y33" s="87" t="str">
        <f>HLOOKUP(Y31,'[1]Qui định xếp loại'!$A$3:$E$4,2,1)</f>
        <v>Yếu</v>
      </c>
      <c r="Z33" s="87" t="str">
        <f>HLOOKUP(Z31,'[1]Qui định xếp loại'!$A$3:$E$4,2,1)</f>
        <v>Tốt</v>
      </c>
      <c r="AA33" s="87" t="str">
        <f>HLOOKUP(AA31,'[1]Qui định xếp loại'!$A$3:$E$4,2,1)</f>
        <v>Tốt</v>
      </c>
      <c r="AB33" s="88" t="str">
        <f>HLOOKUP(AB31,'[1]Qui định xếp loại'!$A$3:$E$4,2,1)</f>
        <v>Tốt</v>
      </c>
      <c r="AC33" s="89" t="str">
        <f>HLOOKUP(AC31,'[1]Qui định xếp loại'!$A$3:$E$4,2,1)</f>
        <v>Tốt</v>
      </c>
    </row>
    <row r="34" ht="1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15" zoomScaleNormal="115" zoomScalePageLayoutView="0" workbookViewId="0" topLeftCell="B1">
      <selection activeCell="F18" sqref="F18"/>
    </sheetView>
  </sheetViews>
  <sheetFormatPr defaultColWidth="9.140625" defaultRowHeight="15"/>
  <cols>
    <col min="1" max="1" width="2.421875" style="2" hidden="1" customWidth="1"/>
    <col min="2" max="2" width="2.00390625" style="3" customWidth="1"/>
    <col min="3" max="3" width="6.00390625" style="27" customWidth="1"/>
    <col min="4" max="4" width="117.421875" style="2" customWidth="1"/>
    <col min="5" max="16384" width="9.00390625" style="2" customWidth="1"/>
  </cols>
  <sheetData>
    <row r="1" spans="3:31" ht="20.25">
      <c r="C1" s="38" t="s">
        <v>60</v>
      </c>
      <c r="D1" s="3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3:4" ht="20.25">
      <c r="C2" s="39" t="s">
        <v>57</v>
      </c>
      <c r="D2" s="39"/>
    </row>
    <row r="3" spans="1:3" ht="13.5" thickBot="1">
      <c r="A3" s="4"/>
      <c r="C3" s="5"/>
    </row>
    <row r="4" spans="1:4" s="3" customFormat="1" ht="17.25" thickBot="1" thickTop="1">
      <c r="A4" s="4"/>
      <c r="C4" s="29" t="s">
        <v>58</v>
      </c>
      <c r="D4" s="6" t="s">
        <v>59</v>
      </c>
    </row>
    <row r="5" spans="1:4" s="3" customFormat="1" ht="15.75" thickTop="1">
      <c r="A5" s="7"/>
      <c r="B5" s="8"/>
      <c r="C5" s="9" t="s">
        <v>3</v>
      </c>
      <c r="D5" s="10" t="s">
        <v>72</v>
      </c>
    </row>
    <row r="6" spans="1:4" s="8" customFormat="1" ht="15">
      <c r="A6" s="7"/>
      <c r="C6" s="11" t="s">
        <v>4</v>
      </c>
      <c r="D6" s="12" t="s">
        <v>73</v>
      </c>
    </row>
    <row r="7" spans="1:4" s="8" customFormat="1" ht="15">
      <c r="A7" s="13"/>
      <c r="C7" s="11" t="s">
        <v>5</v>
      </c>
      <c r="D7" s="12" t="s">
        <v>74</v>
      </c>
    </row>
    <row r="8" spans="1:4" s="8" customFormat="1" ht="15">
      <c r="A8" s="13"/>
      <c r="C8" s="11" t="s">
        <v>6</v>
      </c>
      <c r="D8" s="14" t="s">
        <v>75</v>
      </c>
    </row>
    <row r="9" spans="1:4" s="16" customFormat="1" ht="14.25">
      <c r="A9" s="15"/>
      <c r="C9" s="11" t="s">
        <v>7</v>
      </c>
      <c r="D9" s="34" t="s">
        <v>94</v>
      </c>
    </row>
    <row r="10" spans="3:4" s="17" customFormat="1" ht="17.25" customHeight="1">
      <c r="C10" s="11" t="s">
        <v>8</v>
      </c>
      <c r="D10" s="18" t="s">
        <v>76</v>
      </c>
    </row>
    <row r="11" spans="1:4" s="3" customFormat="1" ht="17.25" customHeight="1">
      <c r="A11" s="2"/>
      <c r="C11" s="11" t="s">
        <v>9</v>
      </c>
      <c r="D11" s="14" t="s">
        <v>77</v>
      </c>
    </row>
    <row r="12" spans="1:4" s="8" customFormat="1" ht="15">
      <c r="A12" s="13"/>
      <c r="C12" s="11" t="s">
        <v>10</v>
      </c>
      <c r="D12" s="14" t="s">
        <v>78</v>
      </c>
    </row>
    <row r="13" spans="1:4" s="3" customFormat="1" ht="17.25" customHeight="1">
      <c r="A13" s="2"/>
      <c r="C13" s="11" t="s">
        <v>11</v>
      </c>
      <c r="D13" s="35" t="s">
        <v>79</v>
      </c>
    </row>
    <row r="14" spans="1:4" s="3" customFormat="1" ht="17.25" customHeight="1">
      <c r="A14" s="2"/>
      <c r="C14" s="11" t="s">
        <v>12</v>
      </c>
      <c r="D14" s="12" t="s">
        <v>68</v>
      </c>
    </row>
    <row r="15" spans="3:4" ht="14.25">
      <c r="C15" s="11" t="s">
        <v>13</v>
      </c>
      <c r="D15" s="12" t="s">
        <v>71</v>
      </c>
    </row>
    <row r="16" spans="3:4" ht="17.25" customHeight="1">
      <c r="C16" s="11" t="s">
        <v>14</v>
      </c>
      <c r="D16" s="12" t="s">
        <v>69</v>
      </c>
    </row>
    <row r="17" spans="2:4" s="13" customFormat="1" ht="15">
      <c r="B17" s="8"/>
      <c r="C17" s="11" t="s">
        <v>15</v>
      </c>
      <c r="D17" s="12" t="s">
        <v>80</v>
      </c>
    </row>
    <row r="18" spans="3:4" ht="17.25" customHeight="1">
      <c r="C18" s="11" t="s">
        <v>16</v>
      </c>
      <c r="D18" s="14" t="s">
        <v>70</v>
      </c>
    </row>
    <row r="19" spans="3:4" ht="17.25" customHeight="1">
      <c r="C19" s="19" t="s">
        <v>17</v>
      </c>
      <c r="D19" s="14" t="s">
        <v>85</v>
      </c>
    </row>
    <row r="20" spans="3:4" ht="17.25" customHeight="1">
      <c r="C20" s="19" t="s">
        <v>18</v>
      </c>
      <c r="D20" s="14" t="s">
        <v>93</v>
      </c>
    </row>
    <row r="21" spans="3:4" ht="17.25" customHeight="1">
      <c r="C21" s="19" t="s">
        <v>19</v>
      </c>
      <c r="D21" s="12" t="s">
        <v>87</v>
      </c>
    </row>
    <row r="22" spans="3:4" ht="17.25" customHeight="1">
      <c r="C22" s="19" t="s">
        <v>20</v>
      </c>
      <c r="D22" s="36" t="s">
        <v>88</v>
      </c>
    </row>
    <row r="23" spans="3:4" ht="17.25" customHeight="1">
      <c r="C23" s="19" t="s">
        <v>21</v>
      </c>
      <c r="D23" s="20" t="s">
        <v>89</v>
      </c>
    </row>
    <row r="24" spans="3:4" ht="17.25" customHeight="1">
      <c r="C24" s="19" t="s">
        <v>22</v>
      </c>
      <c r="D24" s="14" t="s">
        <v>90</v>
      </c>
    </row>
    <row r="25" spans="3:4" ht="17.25" customHeight="1">
      <c r="C25" s="19" t="s">
        <v>23</v>
      </c>
      <c r="D25" s="37" t="s">
        <v>81</v>
      </c>
    </row>
    <row r="26" spans="3:4" ht="17.25" customHeight="1">
      <c r="C26" s="19" t="s">
        <v>24</v>
      </c>
      <c r="D26" s="14" t="s">
        <v>82</v>
      </c>
    </row>
    <row r="27" spans="3:4" ht="17.25" customHeight="1">
      <c r="C27" s="19" t="s">
        <v>25</v>
      </c>
      <c r="D27" s="14" t="s">
        <v>83</v>
      </c>
    </row>
    <row r="28" spans="3:4" ht="17.25" customHeight="1">
      <c r="C28" s="19" t="s">
        <v>26</v>
      </c>
      <c r="D28" s="37" t="s">
        <v>95</v>
      </c>
    </row>
    <row r="29" spans="2:4" s="13" customFormat="1" ht="15">
      <c r="B29" s="8"/>
      <c r="C29" s="19" t="s">
        <v>27</v>
      </c>
      <c r="D29" s="14" t="s">
        <v>91</v>
      </c>
    </row>
    <row r="30" spans="2:4" s="13" customFormat="1" ht="15">
      <c r="B30" s="8"/>
      <c r="C30" s="21" t="s">
        <v>28</v>
      </c>
      <c r="D30" s="22" t="s">
        <v>92</v>
      </c>
    </row>
    <row r="31" spans="1:4" s="3" customFormat="1" ht="17.25" customHeight="1">
      <c r="A31" s="23"/>
      <c r="C31" s="19" t="s">
        <v>29</v>
      </c>
      <c r="D31" s="24" t="s">
        <v>84</v>
      </c>
    </row>
    <row r="32" spans="1:4" s="3" customFormat="1" ht="15" thickBot="1">
      <c r="A32" s="23"/>
      <c r="C32" s="25" t="s">
        <v>30</v>
      </c>
      <c r="D32" s="26" t="s">
        <v>86</v>
      </c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40" t="s">
        <v>61</v>
      </c>
      <c r="B1" s="40"/>
      <c r="C1" s="40"/>
      <c r="D1" s="40"/>
      <c r="E1" s="40"/>
    </row>
    <row r="2" spans="1:5" ht="18">
      <c r="A2" s="30"/>
      <c r="B2" s="30"/>
      <c r="C2" s="30"/>
      <c r="D2" s="30"/>
      <c r="E2" s="30"/>
    </row>
    <row r="3" spans="1:5" ht="14.25">
      <c r="A3" s="31" t="s">
        <v>62</v>
      </c>
      <c r="B3" s="32">
        <v>0</v>
      </c>
      <c r="C3" s="32">
        <v>185</v>
      </c>
      <c r="D3" s="32">
        <v>190</v>
      </c>
      <c r="E3" s="32">
        <v>195</v>
      </c>
    </row>
    <row r="4" spans="1:5" ht="14.25">
      <c r="A4" s="31" t="s">
        <v>63</v>
      </c>
      <c r="B4" s="32" t="s">
        <v>64</v>
      </c>
      <c r="C4" s="33" t="s">
        <v>65</v>
      </c>
      <c r="D4" s="32" t="s">
        <v>66</v>
      </c>
      <c r="E4" s="32" t="s">
        <v>67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2017-09-04T03:30:06Z</cp:lastPrinted>
  <dcterms:created xsi:type="dcterms:W3CDTF">2017-09-03T02:57:19Z</dcterms:created>
  <dcterms:modified xsi:type="dcterms:W3CDTF">2017-09-04T03:31:06Z</dcterms:modified>
  <cp:category/>
  <cp:version/>
  <cp:contentType/>
  <cp:contentStatus/>
</cp:coreProperties>
</file>