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<sst xmlns="http://schemas.openxmlformats.org/spreadsheetml/2006/main" count="81" uniqueCount="68">
  <si>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</si>
  <si>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</si>
  <si>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</si>
  <si>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</si>
  <si>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</si>
  <si>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</si>
  <si>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</si>
  <si>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</si>
  <si>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</si>
  <si>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</si>
  <si>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</si>
  <si>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</si>
  <si>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</si>
  <si>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</si>
  <si>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</si>
  <si>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</si>
  <si>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</si>
  <si>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</si>
  <si>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</si>
  <si>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</si>
  <si>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</si>
  <si>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</si>
  <si>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</si>
  <si>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</si>
  <si>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</si>
  <si>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</si>
  <si>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</si>
  <si>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</si>
  <si>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</si>
  <si>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</si>
  <si>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</si>
  <si>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</si>
  <si>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</si>
  <si>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</si>
  <si>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</si>
  <si>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</si>
  <si>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</si>
  <si>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</si>
  <si>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</si>
  <si>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</si>
  <si>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</si>
  <si>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</si>
  <si>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</si>
  <si>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</si>
  <si>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</si>
  <si>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</si>
  <si>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</si>
  <si>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</si>
  <si>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</si>
  <si>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</si>
  <si>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</si>
  <si>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</si>
  <si>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</si>
  <si>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Không nộp sổ cờ đỏ, đầu bài</t>
  </si>
  <si>
    <t>TUẦN THỨ: 13 - TỪ: 13/11/2017 ĐẾN 19/11/2017                                                                                                    LỚP TRỰC: 10A13 - GVCN: PHẠM VĨNH TẠO</t>
  </si>
  <si>
    <t xml:space="preserve">T4: 1P (Linh); T6: 1P (Linh); </t>
  </si>
  <si>
    <t xml:space="preserve">T2: 4P (Dinh, Thắng, Vy, Quang); T3: 2P (Thắng, Hòa); T4: 1P (Thắng); T6: 3P (Hùng,…); </t>
  </si>
  <si>
    <t xml:space="preserve">T2: 1P (Thu Nga); T3: 1P (K Phước); T4: 2P (Phước, Trinh); T5: 1P (Nam); </t>
  </si>
  <si>
    <t xml:space="preserve">T4: 11 (3P) môn TD; Tập luyện không nghiêm túc; Trừ 10 đ ko đạt tuần học tốt; </t>
  </si>
  <si>
    <t xml:space="preserve">T6: 1KP; Thưởng 50 đ đạt tuần học tốt; </t>
  </si>
  <si>
    <t xml:space="preserve">T2: 1P (Siôn); T3: 1P (Y Rô Ma); T4: 1P (Phú); T6: 1P (Quân); Thưởng 50 đ đạt tuần học tốt; </t>
  </si>
  <si>
    <t xml:space="preserve">T2: 1P (Phương); T3: 1P (H Liang); T6: 1P; Thưởng 50 đ đạt tuần học tốt; </t>
  </si>
  <si>
    <t xml:space="preserve">T6: 1P (Nguyệt); Thưởng 50 đ đạt tuần học tốt; </t>
  </si>
  <si>
    <t xml:space="preserve">T6: 1P (Huy); Thưởng 50 đ đạt tuần học tốt; </t>
  </si>
  <si>
    <t xml:space="preserve">T4: 1P (Mơ); T6: 9KP (TD); Trừ 10 đ ko đạt tuần học tốt; </t>
  </si>
  <si>
    <t xml:space="preserve">T2: 1P (M Răn); T6: 1P; 1KP (Q Hùng); Thưởng 30 điểm lđ; </t>
  </si>
  <si>
    <t xml:space="preserve">T2: 1P (Phương); T5: 4P (Văn, Bảo, Hưng, Giang); T6: 2P (Phương, Oanh); Thưởng 30 điểm quét sân trường; Thưởng 30 điểm lđ; </t>
  </si>
  <si>
    <t xml:space="preserve">T2: 2P (Dung, Giang); T4: 1P (Giang); T6: 1P (My); Thưởng 50 đ đạt tuần học tốt; Thưởng 30 điểm lđ;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</si>
</sst>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R27" sqref="R27"/>
    </sheetView>
  </sheetViews>
  <sheetFormatPr defaultColWidth="9.140625" defaultRowHeight="15"/>
  <cols>
    <col min="1" max="1" width="19.7109375" style="32" customWidth="1"/>
    <col min="2" max="15" width="7.7109375" style="32" customWidth="1"/>
    <col min="16" max="16384" width="9.00390625" style="32" customWidth="1"/>
  </cols>
  <sheetData>
    <row r="1" spans="1:15" ht="18.75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thickTop="1">
      <c r="A4" s="59" t="s">
        <v>1</v>
      </c>
      <c r="B4" s="61" t="s">
        <v>37</v>
      </c>
      <c r="C4" s="63" t="s">
        <v>38</v>
      </c>
      <c r="D4" s="63" t="s">
        <v>39</v>
      </c>
      <c r="E4" s="63" t="s">
        <v>40</v>
      </c>
      <c r="F4" s="63" t="s">
        <v>41</v>
      </c>
      <c r="G4" s="63" t="s">
        <v>42</v>
      </c>
      <c r="H4" s="63" t="s">
        <v>43</v>
      </c>
      <c r="I4" s="63" t="s">
        <v>44</v>
      </c>
      <c r="J4" s="63" t="s">
        <v>45</v>
      </c>
      <c r="K4" s="63" t="s">
        <v>46</v>
      </c>
      <c r="L4" s="63" t="s">
        <v>47</v>
      </c>
      <c r="M4" s="63" t="s">
        <v>48</v>
      </c>
      <c r="N4" s="63" t="s">
        <v>49</v>
      </c>
      <c r="O4" s="63" t="s">
        <v>50</v>
      </c>
    </row>
    <row r="5" spans="1:15" ht="15" thickBot="1">
      <c r="A5" s="60"/>
      <c r="B5" s="6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customHeight="1" thickTop="1">
      <c r="A6" s="34" t="s">
        <v>2</v>
      </c>
      <c r="B6" s="35">
        <v>-43</v>
      </c>
      <c r="C6" s="36">
        <v>-2</v>
      </c>
      <c r="D6" s="36">
        <v>-5</v>
      </c>
      <c r="E6" s="36">
        <v>-10</v>
      </c>
      <c r="F6" s="36">
        <v>-5</v>
      </c>
      <c r="G6" s="36">
        <v>-4</v>
      </c>
      <c r="H6" s="36">
        <v>-3</v>
      </c>
      <c r="I6" s="36">
        <v>-1</v>
      </c>
      <c r="J6" s="36"/>
      <c r="K6" s="36">
        <v>-7</v>
      </c>
      <c r="L6" s="36">
        <v>-1</v>
      </c>
      <c r="M6" s="36">
        <v>-46</v>
      </c>
      <c r="N6" s="36">
        <v>-7</v>
      </c>
      <c r="O6" s="36">
        <v>-4</v>
      </c>
    </row>
    <row r="7" spans="1:15" ht="15" customHeight="1">
      <c r="A7" s="37" t="s">
        <v>3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>
      <c r="A8" s="40" t="s">
        <v>4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5" customHeight="1">
      <c r="A9" s="40" t="s">
        <v>5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5" customHeight="1">
      <c r="A10" s="40" t="s">
        <v>6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40" t="s">
        <v>7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 customHeight="1">
      <c r="A13" s="37" t="s">
        <v>9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5" customHeight="1">
      <c r="A14" s="40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customHeight="1">
      <c r="A15" s="40" t="s">
        <v>51</v>
      </c>
      <c r="B15" s="38">
        <v>-5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 customHeight="1">
      <c r="A16" s="40" t="s">
        <v>11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" customHeight="1">
      <c r="A17" s="40" t="s">
        <v>12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2.5" customHeight="1">
      <c r="A18" s="37" t="s">
        <v>26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 customHeight="1">
      <c r="A19" s="40" t="s">
        <v>25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 customHeight="1">
      <c r="A20" s="40" t="s">
        <v>13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 customHeight="1">
      <c r="A21" s="41" t="s">
        <v>53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2.5" thickBot="1" thickTop="1">
      <c r="A23" s="47" t="s">
        <v>14</v>
      </c>
      <c r="B23" s="53">
        <f>100+SUM(B6:B22)</f>
        <v>52</v>
      </c>
      <c r="C23" s="53">
        <f aca="true" t="shared" si="0" ref="C23:O23">100+SUM(C6:C22)</f>
        <v>98</v>
      </c>
      <c r="D23" s="53">
        <f t="shared" si="0"/>
        <v>95</v>
      </c>
      <c r="E23" s="53">
        <f>100+SUM(E6:E22)</f>
        <v>90</v>
      </c>
      <c r="F23" s="53">
        <f t="shared" si="0"/>
        <v>95</v>
      </c>
      <c r="G23" s="53">
        <f t="shared" si="0"/>
        <v>96</v>
      </c>
      <c r="H23" s="53">
        <f t="shared" si="0"/>
        <v>97</v>
      </c>
      <c r="I23" s="53">
        <f t="shared" si="0"/>
        <v>99</v>
      </c>
      <c r="J23" s="53">
        <f t="shared" si="0"/>
        <v>100</v>
      </c>
      <c r="K23" s="53">
        <f t="shared" si="0"/>
        <v>93</v>
      </c>
      <c r="L23" s="53">
        <f t="shared" si="0"/>
        <v>99</v>
      </c>
      <c r="M23" s="53">
        <f t="shared" si="0"/>
        <v>54</v>
      </c>
      <c r="N23" s="53">
        <f t="shared" si="0"/>
        <v>93</v>
      </c>
      <c r="O23" s="53">
        <f t="shared" si="0"/>
        <v>96</v>
      </c>
    </row>
    <row r="24" spans="1:15" ht="15" thickTop="1">
      <c r="A24" s="34" t="s">
        <v>15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4.25">
      <c r="A25" s="40" t="s">
        <v>16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4.25">
      <c r="A26" s="40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" thickBot="1">
      <c r="A27" s="41" t="s">
        <v>18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2.5" thickBot="1" thickTop="1">
      <c r="A28" s="47" t="s">
        <v>19</v>
      </c>
      <c r="B28" s="53">
        <f>100+SUM(B24:B27)</f>
        <v>100</v>
      </c>
      <c r="C28" s="53">
        <f aca="true" t="shared" si="1" ref="C28:O28">100+SUM(C24:C27)</f>
        <v>100</v>
      </c>
      <c r="D28" s="53">
        <f t="shared" si="1"/>
        <v>100</v>
      </c>
      <c r="E28" s="53">
        <f t="shared" si="1"/>
        <v>100</v>
      </c>
      <c r="F28" s="53">
        <f t="shared" si="1"/>
        <v>100</v>
      </c>
      <c r="G28" s="53">
        <f t="shared" si="1"/>
        <v>100</v>
      </c>
      <c r="H28" s="53">
        <f t="shared" si="1"/>
        <v>100</v>
      </c>
      <c r="I28" s="53">
        <f t="shared" si="1"/>
        <v>100</v>
      </c>
      <c r="J28" s="53">
        <f t="shared" si="1"/>
        <v>100</v>
      </c>
      <c r="K28" s="53">
        <f t="shared" si="1"/>
        <v>100</v>
      </c>
      <c r="L28" s="53">
        <f t="shared" si="1"/>
        <v>100</v>
      </c>
      <c r="M28" s="53">
        <f t="shared" si="1"/>
        <v>100</v>
      </c>
      <c r="N28" s="53">
        <f t="shared" si="1"/>
        <v>100</v>
      </c>
      <c r="O28" s="53">
        <f t="shared" si="1"/>
        <v>100</v>
      </c>
    </row>
    <row r="29" spans="1:15" ht="15.75" thickBot="1" thickTop="1">
      <c r="A29" s="48" t="s">
        <v>20</v>
      </c>
      <c r="B29" s="49">
        <v>-10</v>
      </c>
      <c r="C29" s="50"/>
      <c r="D29" s="50">
        <v>50</v>
      </c>
      <c r="E29" s="50"/>
      <c r="F29" s="50"/>
      <c r="G29" s="50">
        <v>50</v>
      </c>
      <c r="H29" s="50">
        <v>50</v>
      </c>
      <c r="I29" s="50">
        <v>50</v>
      </c>
      <c r="J29" s="50"/>
      <c r="K29" s="50">
        <v>30</v>
      </c>
      <c r="L29" s="50">
        <v>50</v>
      </c>
      <c r="M29" s="50">
        <v>-10</v>
      </c>
      <c r="N29" s="50">
        <v>60</v>
      </c>
      <c r="O29" s="50">
        <v>80</v>
      </c>
    </row>
    <row r="30" spans="1:15" ht="22.5" thickBot="1" thickTop="1">
      <c r="A30" s="47" t="s">
        <v>21</v>
      </c>
      <c r="B30" s="54">
        <f>SUM(B23,B28)</f>
        <v>152</v>
      </c>
      <c r="C30" s="54">
        <f aca="true" t="shared" si="2" ref="C30:O30">SUM(C23,C28)</f>
        <v>198</v>
      </c>
      <c r="D30" s="54">
        <f t="shared" si="2"/>
        <v>195</v>
      </c>
      <c r="E30" s="54">
        <f t="shared" si="2"/>
        <v>190</v>
      </c>
      <c r="F30" s="54">
        <f t="shared" si="2"/>
        <v>195</v>
      </c>
      <c r="G30" s="54">
        <f t="shared" si="2"/>
        <v>196</v>
      </c>
      <c r="H30" s="54">
        <f t="shared" si="2"/>
        <v>197</v>
      </c>
      <c r="I30" s="54">
        <f t="shared" si="2"/>
        <v>199</v>
      </c>
      <c r="J30" s="54">
        <f t="shared" si="2"/>
        <v>200</v>
      </c>
      <c r="K30" s="54">
        <f t="shared" si="2"/>
        <v>193</v>
      </c>
      <c r="L30" s="54">
        <f t="shared" si="2"/>
        <v>199</v>
      </c>
      <c r="M30" s="54">
        <f t="shared" si="2"/>
        <v>154</v>
      </c>
      <c r="N30" s="54">
        <f t="shared" si="2"/>
        <v>193</v>
      </c>
      <c r="O30" s="54">
        <f t="shared" si="2"/>
        <v>196</v>
      </c>
    </row>
    <row r="31" spans="1:15" ht="22.5" thickBot="1" thickTop="1">
      <c r="A31" s="47" t="s">
        <v>22</v>
      </c>
      <c r="B31" s="53">
        <f>SUM(B23,B28,B29)</f>
        <v>142</v>
      </c>
      <c r="C31" s="53">
        <f aca="true" t="shared" si="3" ref="C31:O31">SUM(C23,C28,C29)</f>
        <v>198</v>
      </c>
      <c r="D31" s="53">
        <f t="shared" si="3"/>
        <v>245</v>
      </c>
      <c r="E31" s="53">
        <f t="shared" si="3"/>
        <v>190</v>
      </c>
      <c r="F31" s="53">
        <f t="shared" si="3"/>
        <v>195</v>
      </c>
      <c r="G31" s="53">
        <f t="shared" si="3"/>
        <v>246</v>
      </c>
      <c r="H31" s="53">
        <f t="shared" si="3"/>
        <v>247</v>
      </c>
      <c r="I31" s="53">
        <f t="shared" si="3"/>
        <v>249</v>
      </c>
      <c r="J31" s="53">
        <f t="shared" si="3"/>
        <v>200</v>
      </c>
      <c r="K31" s="53">
        <f t="shared" si="3"/>
        <v>223</v>
      </c>
      <c r="L31" s="53">
        <f t="shared" si="3"/>
        <v>249</v>
      </c>
      <c r="M31" s="53">
        <f t="shared" si="3"/>
        <v>144</v>
      </c>
      <c r="N31" s="53">
        <f t="shared" si="3"/>
        <v>253</v>
      </c>
      <c r="O31" s="53">
        <f t="shared" si="3"/>
        <v>276</v>
      </c>
    </row>
    <row r="32" spans="1:15" ht="15" thickTop="1">
      <c r="A32" s="51" t="s">
        <v>23</v>
      </c>
      <c r="B32" s="55">
        <f aca="true" t="shared" si="4" ref="B32:O32">RANK(B30,$B$30:$O$30)</f>
        <v>14</v>
      </c>
      <c r="C32" s="55">
        <f t="shared" si="4"/>
        <v>4</v>
      </c>
      <c r="D32" s="55">
        <f t="shared" si="4"/>
        <v>8</v>
      </c>
      <c r="E32" s="55">
        <f t="shared" si="4"/>
        <v>12</v>
      </c>
      <c r="F32" s="55">
        <f t="shared" si="4"/>
        <v>8</v>
      </c>
      <c r="G32" s="55">
        <f t="shared" si="4"/>
        <v>6</v>
      </c>
      <c r="H32" s="55">
        <f t="shared" si="4"/>
        <v>5</v>
      </c>
      <c r="I32" s="55">
        <f t="shared" si="4"/>
        <v>2</v>
      </c>
      <c r="J32" s="55">
        <f t="shared" si="4"/>
        <v>1</v>
      </c>
      <c r="K32" s="55">
        <f t="shared" si="4"/>
        <v>10</v>
      </c>
      <c r="L32" s="55">
        <f t="shared" si="4"/>
        <v>2</v>
      </c>
      <c r="M32" s="55">
        <f t="shared" si="4"/>
        <v>13</v>
      </c>
      <c r="N32" s="55">
        <f t="shared" si="4"/>
        <v>10</v>
      </c>
      <c r="O32" s="55">
        <f t="shared" si="4"/>
        <v>6</v>
      </c>
    </row>
    <row r="33" spans="1:15" ht="15" thickBot="1">
      <c r="A33" s="52" t="s">
        <v>24</v>
      </c>
      <c r="B33" s="56" t="str">
        <f>HLOOKUP(B31,'[1]Qui định xếp loại'!$A$3:$E$4,2,1)</f>
        <v>Yếu</v>
      </c>
      <c r="C33" s="56" t="str">
        <f>HLOOKUP(C31,'[1]Qui định xếp loại'!$A$3:$E$4,2,1)</f>
        <v>Tốt</v>
      </c>
      <c r="D33" s="56" t="str">
        <f>HLOOKUP(D31,'[1]Qui định xếp loại'!$A$3:$E$4,2,1)</f>
        <v>Tốt</v>
      </c>
      <c r="E33" s="56" t="str">
        <f>HLOOKUP(E31,'[1]Qui định xếp loại'!$A$3:$E$4,2,1)</f>
        <v>Khá</v>
      </c>
      <c r="F33" s="56" t="str">
        <f>HLOOKUP(F31,'[1]Qui định xếp loại'!$A$3:$E$4,2,1)</f>
        <v>Tốt</v>
      </c>
      <c r="G33" s="56" t="str">
        <f>HLOOKUP(G31,'[1]Qui định xếp loại'!$A$3:$E$4,2,1)</f>
        <v>Tốt</v>
      </c>
      <c r="H33" s="56" t="str">
        <f>HLOOKUP(H31,'[1]Qui định xếp loại'!$A$3:$E$4,2,1)</f>
        <v>Tốt</v>
      </c>
      <c r="I33" s="56" t="str">
        <f>HLOOKUP(I31,'[1]Qui định xếp loại'!$A$3:$E$4,2,1)</f>
        <v>Tốt</v>
      </c>
      <c r="J33" s="56" t="str">
        <f>HLOOKUP(J31,'[1]Qui định xếp loại'!$A$3:$E$4,2,1)</f>
        <v>Tốt</v>
      </c>
      <c r="K33" s="56" t="str">
        <f>HLOOKUP(K31,'[1]Qui định xếp loại'!$A$3:$E$4,2,1)</f>
        <v>Tốt</v>
      </c>
      <c r="L33" s="56" t="str">
        <f>HLOOKUP(L31,'[1]Qui định xếp loại'!$A$3:$E$4,2,1)</f>
        <v>Tốt</v>
      </c>
      <c r="M33" s="56" t="str">
        <f>HLOOKUP(M31,'[1]Qui định xếp loại'!$A$3:$E$4,2,1)</f>
        <v>Yếu</v>
      </c>
      <c r="N33" s="56" t="str">
        <f>HLOOKUP(N31,'[1]Qui định xếp loại'!$A$3:$E$4,2,1)</f>
        <v>Tốt</v>
      </c>
      <c r="O33" s="56" t="str">
        <f>HLOOKUP(O31,'[1]Qui định xếp loại'!$A$3:$E$4,2,1)</f>
        <v>Tốt</v>
      </c>
    </row>
    <row r="34" ht="1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6">
      <selection activeCell="D31" sqref="D31"/>
    </sheetView>
  </sheetViews>
  <sheetFormatPr defaultColWidth="9.14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19.57421875" style="1" customWidth="1"/>
    <col min="5" max="16384" width="9.00390625" style="1" customWidth="1"/>
  </cols>
  <sheetData>
    <row r="1" spans="3:31" ht="20.25">
      <c r="C1" s="68" t="str">
        <f>'GHI ĐIỂM'!A1</f>
        <v>TUẦN THỨ: 13 - TỪ: 13/11/2017 ĐẾN 19/11/2017                                                                                                    LỚP TRỰC: 10A13 - GVCN: PHẠM VĨNH TẠO</v>
      </c>
      <c r="D1" s="6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9" t="s">
        <v>27</v>
      </c>
      <c r="D2" s="69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28</v>
      </c>
      <c r="D4" s="5" t="s">
        <v>29</v>
      </c>
    </row>
    <row r="5" spans="1:4" s="2" customFormat="1" ht="16.5" customHeight="1" thickTop="1">
      <c r="A5" s="6"/>
      <c r="B5" s="7"/>
      <c r="C5" s="70" t="s">
        <v>37</v>
      </c>
      <c r="D5" s="8" t="s">
        <v>58</v>
      </c>
    </row>
    <row r="6" spans="1:4" s="7" customFormat="1" ht="16.5" customHeight="1">
      <c r="A6" s="6"/>
      <c r="C6" s="67"/>
      <c r="D6" s="22"/>
    </row>
    <row r="7" spans="1:4" s="7" customFormat="1" ht="16.5" customHeight="1">
      <c r="A7" s="9"/>
      <c r="C7" s="65" t="s">
        <v>38</v>
      </c>
      <c r="D7" s="22" t="s">
        <v>55</v>
      </c>
    </row>
    <row r="8" spans="1:4" s="7" customFormat="1" ht="16.5" customHeight="1">
      <c r="A8" s="9"/>
      <c r="C8" s="66"/>
      <c r="D8" s="21"/>
    </row>
    <row r="9" spans="1:4" s="11" customFormat="1" ht="16.5" customHeight="1">
      <c r="A9" s="10"/>
      <c r="C9" s="67" t="s">
        <v>39</v>
      </c>
      <c r="D9" s="23" t="s">
        <v>59</v>
      </c>
    </row>
    <row r="10" spans="3:4" s="12" customFormat="1" ht="16.5" customHeight="1">
      <c r="C10" s="67"/>
      <c r="D10" s="24"/>
    </row>
    <row r="11" spans="1:4" s="2" customFormat="1" ht="16.5" customHeight="1">
      <c r="A11" s="1"/>
      <c r="C11" s="65" t="s">
        <v>40</v>
      </c>
      <c r="D11" s="21" t="s">
        <v>56</v>
      </c>
    </row>
    <row r="12" spans="1:4" s="7" customFormat="1" ht="16.5" customHeight="1">
      <c r="A12" s="9"/>
      <c r="C12" s="66"/>
      <c r="D12" s="21"/>
    </row>
    <row r="13" spans="1:4" s="2" customFormat="1" ht="16.5" customHeight="1">
      <c r="A13" s="1"/>
      <c r="C13" s="65" t="s">
        <v>41</v>
      </c>
      <c r="D13" s="25" t="s">
        <v>57</v>
      </c>
    </row>
    <row r="14" spans="1:4" s="2" customFormat="1" ht="16.5" customHeight="1">
      <c r="A14" s="1"/>
      <c r="C14" s="66"/>
      <c r="D14" s="22"/>
    </row>
    <row r="15" spans="3:4" ht="16.5" customHeight="1">
      <c r="C15" s="65" t="s">
        <v>42</v>
      </c>
      <c r="D15" s="22" t="s">
        <v>60</v>
      </c>
    </row>
    <row r="16" spans="3:4" ht="16.5" customHeight="1">
      <c r="C16" s="66"/>
      <c r="D16" s="22"/>
    </row>
    <row r="17" spans="2:4" s="9" customFormat="1" ht="16.5" customHeight="1">
      <c r="B17" s="7"/>
      <c r="C17" s="65" t="s">
        <v>43</v>
      </c>
      <c r="D17" s="22" t="s">
        <v>61</v>
      </c>
    </row>
    <row r="18" spans="3:4" ht="16.5" customHeight="1">
      <c r="C18" s="66"/>
      <c r="D18" s="21"/>
    </row>
    <row r="19" spans="3:4" ht="16.5" customHeight="1">
      <c r="C19" s="65" t="s">
        <v>44</v>
      </c>
      <c r="D19" s="21" t="s">
        <v>62</v>
      </c>
    </row>
    <row r="20" spans="3:4" ht="16.5" customHeight="1">
      <c r="C20" s="66"/>
      <c r="D20" s="21"/>
    </row>
    <row r="21" spans="3:4" ht="16.5" customHeight="1">
      <c r="C21" s="67" t="s">
        <v>45</v>
      </c>
      <c r="D21" s="22"/>
    </row>
    <row r="22" spans="3:4" ht="16.5" customHeight="1">
      <c r="C22" s="66"/>
      <c r="D22" s="21"/>
    </row>
    <row r="23" spans="3:4" ht="16.5" customHeight="1">
      <c r="C23" s="67" t="s">
        <v>46</v>
      </c>
      <c r="D23" s="26" t="s">
        <v>65</v>
      </c>
    </row>
    <row r="24" spans="3:4" ht="16.5" customHeight="1">
      <c r="C24" s="67"/>
      <c r="D24" s="21"/>
    </row>
    <row r="25" spans="3:4" ht="16.5" customHeight="1">
      <c r="C25" s="65" t="s">
        <v>47</v>
      </c>
      <c r="D25" s="27" t="s">
        <v>63</v>
      </c>
    </row>
    <row r="26" spans="3:4" ht="16.5" customHeight="1">
      <c r="C26" s="66"/>
      <c r="D26" s="21"/>
    </row>
    <row r="27" spans="3:4" ht="16.5" customHeight="1">
      <c r="C27" s="65" t="s">
        <v>48</v>
      </c>
      <c r="D27" s="21" t="s">
        <v>64</v>
      </c>
    </row>
    <row r="28" spans="3:4" ht="16.5" customHeight="1">
      <c r="C28" s="66"/>
      <c r="D28" s="27"/>
    </row>
    <row r="29" spans="2:4" s="9" customFormat="1" ht="16.5" customHeight="1">
      <c r="B29" s="7"/>
      <c r="C29" s="65" t="s">
        <v>49</v>
      </c>
      <c r="D29" s="21" t="s">
        <v>66</v>
      </c>
    </row>
    <row r="30" spans="2:4" s="9" customFormat="1" ht="16.5" customHeight="1">
      <c r="B30" s="7"/>
      <c r="C30" s="66"/>
      <c r="D30" s="28"/>
    </row>
    <row r="31" spans="1:4" s="2" customFormat="1" ht="16.5" customHeight="1">
      <c r="A31" s="13"/>
      <c r="C31" s="65" t="s">
        <v>52</v>
      </c>
      <c r="D31" s="29" t="s">
        <v>67</v>
      </c>
    </row>
    <row r="32" spans="1:4" s="2" customFormat="1" ht="16.5" customHeight="1" thickBot="1">
      <c r="A32" s="13"/>
      <c r="C32" s="67"/>
      <c r="D32" s="30"/>
    </row>
    <row r="33" ht="13.5" thickTop="1">
      <c r="C33" s="31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1" t="s">
        <v>30</v>
      </c>
      <c r="B1" s="71"/>
      <c r="C1" s="71"/>
      <c r="D1" s="71"/>
      <c r="E1" s="71"/>
    </row>
    <row r="2" spans="1:5" ht="18">
      <c r="A2" s="17"/>
      <c r="B2" s="17"/>
      <c r="C2" s="17"/>
      <c r="D2" s="17"/>
      <c r="E2" s="17"/>
    </row>
    <row r="3" spans="1:5" ht="14.25">
      <c r="A3" s="18" t="s">
        <v>31</v>
      </c>
      <c r="B3" s="19">
        <v>0</v>
      </c>
      <c r="C3" s="19">
        <v>185</v>
      </c>
      <c r="D3" s="19">
        <v>190</v>
      </c>
      <c r="E3" s="19">
        <v>195</v>
      </c>
    </row>
    <row r="4" spans="1:5" ht="14.25">
      <c r="A4" s="18" t="s">
        <v>32</v>
      </c>
      <c r="B4" s="19" t="s">
        <v>33</v>
      </c>
      <c r="C4" s="20" t="s">
        <v>34</v>
      </c>
      <c r="D4" s="19" t="s">
        <v>35</v>
      </c>
      <c r="E4" s="19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2017-11-27T03:47:41Z</cp:lastPrinted>
  <dcterms:created xsi:type="dcterms:W3CDTF">2017-09-03T02:57:19Z</dcterms:created>
  <dcterms:modified xsi:type="dcterms:W3CDTF">2017-12-03T08:39:00Z</dcterms:modified>
  <cp:category/>
  <cp:version/>
  <cp:contentType/>
  <cp:contentStatus/>
</cp:coreProperties>
</file>