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<sst xmlns="http://schemas.openxmlformats.org/spreadsheetml/2006/main" count="84" uniqueCount="70">
  <si>
    <t>PHẦN GHI ĐIỂM</t>
  </si>
  <si>
    <t xml:space="preserve">                       LỚP                                           LOẠI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</si>
  <si>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</si>
  <si>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</si>
  <si>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</si>
  <si>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</si>
  <si>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</si>
  <si>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</si>
  <si>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</si>
  <si>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</si>
  <si>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</si>
  <si>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</si>
  <si>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</si>
  <si>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Vi phạm khác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</si>
  <si>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</si>
  <si>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</si>
  <si>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</si>
  <si>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</si>
  <si>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</si>
  <si>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</si>
  <si>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</si>
  <si>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</si>
  <si>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</si>
  <si>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</si>
  <si>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</si>
  <si>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</si>
  <si>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Cờ đỏ đi trực muộn/
Không đi trực</t>
  </si>
  <si>
    <t>PHẦN GHI LỖI VI PHẠM</t>
  </si>
  <si>
    <t>LỚP</t>
  </si>
  <si>
    <t>DIỄN GIẢI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</si>
  <si>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</si>
  <si>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</si>
  <si>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</si>
  <si>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</si>
  <si>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</si>
  <si>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</si>
  <si>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</si>
  <si>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</si>
  <si>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</si>
  <si>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</si>
  <si>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</si>
  <si>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</si>
  <si>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</si>
  <si>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</si>
  <si>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</si>
  <si>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</si>
  <si>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</si>
  <si>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</si>
  <si>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</si>
  <si>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</si>
  <si>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</si>
  <si>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Ko n/t trong giờ học</t>
  </si>
  <si>
    <t xml:space="preserve"> 10A14</t>
  </si>
  <si>
    <t>Không nộp sổ cờ đỏ, đầu bài</t>
  </si>
  <si>
    <t>TUẦN THỨ: 14 - TỪ: 20/11/2017 ĐẾN 26/11/2017                                                                                                    LỚP TRỰC: 10A14 - GVCN: NGUYỄN THẾ HOÀN</t>
  </si>
  <si>
    <t>Thưởng 30đ trồng cỏ lạc</t>
  </si>
  <si>
    <t>Thưởng 30đ quét sân trường</t>
  </si>
  <si>
    <t>T4: 1P; T6: 1P; T7: 1P</t>
  </si>
  <si>
    <t xml:space="preserve">T4: 2KP; 1 đi học muộn; T6: 1P  (Hoàng Huy); </t>
  </si>
  <si>
    <t>T3: 4P (Thắng, Sơn, Quang, Lực); T4: 1P; 1 giờ C Anh (Ý thức kém); T5: 6P; T6: 5P; T7: 2P (Thắng, Quang)</t>
  </si>
  <si>
    <t xml:space="preserve">T3: Phước không đồng phục; T4: 2P (Triều, Phước); Nhi không đóng thùng; T5: 4P (Lan, Nga, An, Nhi); T6: 2P (Nam, Hằng); T7: 2P (T Nga, Nhi) </t>
  </si>
  <si>
    <t xml:space="preserve">T3: 4P (H Bích, Hạnh, Quân, Như); T4: 2P; T5: 2P (Rôma, Siôn); T6: 1P (Hạnh); T7: Lớp ồn; </t>
  </si>
  <si>
    <t>T4: 1P (Minh); T6: 3P; T7: 3P (Duyên, Brãi…)</t>
  </si>
  <si>
    <t>T3: Thu Huyền đi học muộn + mặc quần bó sát; T6: 2P (Trung, ….); T7: 1P</t>
  </si>
  <si>
    <t>T4: 1P (Thảo Ngân); T6: 1P (Ngọc); T7: 2P (Mai, My)</t>
  </si>
  <si>
    <t>T3: 1P (H Del); T5: 2KP; T4: 1 giờ B Anh (Lớp không nghiêm túc, ăn hàng)</t>
  </si>
  <si>
    <t>T3: Long đi học muộn; T5: 1P (Long); Thanh đi học muộn; Tiết toán lớp ồn, nhắc nhiều lần;</t>
  </si>
  <si>
    <t xml:space="preserve">T3: 5P; T4: 1P; T5: 3P; </t>
  </si>
  <si>
    <t>T3: 1 bạn không mặc đồ thể dục; T4: 3P (Quý, Cường, Diệp); T5: 2P (H Vy, Hữu Thắng); Đồng phục ko nghiêm túc giờ QP; T6: Ý thức học tập ko tốt giờ Địa; T7: 2P</t>
  </si>
  <si>
    <t xml:space="preserve">T3: 1P (Chi); T6: 2P; T7: 3P; 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</si>
</sst>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Đ&quot;;\-#,##0&quot;Đ&quot;"/>
    <numFmt numFmtId="173" formatCode="#,##0&quot;Đ&quot;;[Red]\-#,##0&quot;Đ&quot;"/>
    <numFmt numFmtId="174" formatCode="#,##0.00&quot;Đ&quot;;\-#,##0.00&quot;Đ&quot;"/>
    <numFmt numFmtId="175" formatCode="#,##0.00&quot;Đ&quot;;[Red]\-#,##0.00&quot;Đ&quot;"/>
    <numFmt numFmtId="176" formatCode="_-* #,##0&quot;Đ&quot;_-;\-* #,##0&quot;Đ&quot;_-;_-* &quot;-&quot;&quot;Đ&quot;_-;_-@_-"/>
    <numFmt numFmtId="177" formatCode="_-* #,##0_Đ_-;\-* #,##0_Đ_-;_-* &quot;-&quot;_Đ_-;_-@_-"/>
    <numFmt numFmtId="178" formatCode="_-* #,##0.00&quot;Đ&quot;_-;\-* #,##0.00&quot;Đ&quot;_-;_-* &quot;-&quot;??&quot;Đ&quot;_-;_-@_-"/>
    <numFmt numFmtId="179" formatCode="_-* #,##0.00_Đ_-;\-* #,##0.00_Đ_-;_-* &quot;-&quot;??_Đ_-;_-@_-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3" xfId="0" applyFont="1" applyBorder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 applyProtection="1">
      <alignment vertical="center" shrinkToFit="1"/>
      <protection locked="0"/>
    </xf>
    <xf numFmtId="0" fontId="10" fillId="0" borderId="12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51" fillId="0" borderId="16" xfId="0" applyFont="1" applyBorder="1" applyAlignment="1">
      <alignment horizontal="left" wrapText="1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9" fontId="3" fillId="0" borderId="16" xfId="57" applyFont="1" applyBorder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52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33" xfId="0" applyFont="1" applyBorder="1" applyAlignment="1" applyProtection="1">
      <alignment wrapText="1"/>
      <protection locked="0"/>
    </xf>
    <xf numFmtId="0" fontId="4" fillId="0" borderId="34" xfId="0" applyFont="1" applyBorder="1" applyAlignment="1" applyProtection="1">
      <alignment wrapTex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/>
    </xf>
    <xf numFmtId="0" fontId="10" fillId="0" borderId="28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0">
      <selection activeCell="D29" sqref="D29"/>
    </sheetView>
  </sheetViews>
  <sheetFormatPr defaultColWidth="9.140625" defaultRowHeight="15"/>
  <cols>
    <col min="1" max="1" width="19.7109375" style="32" customWidth="1"/>
    <col min="2" max="15" width="7.7109375" style="32" customWidth="1"/>
    <col min="16" max="16384" width="9.00390625" style="32" customWidth="1"/>
  </cols>
  <sheetData>
    <row r="1" spans="1:15" ht="18.75">
      <c r="A1" s="59" t="s">
        <v>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 thickTop="1">
      <c r="A4" s="61" t="s">
        <v>1</v>
      </c>
      <c r="B4" s="63" t="s">
        <v>37</v>
      </c>
      <c r="C4" s="65" t="s">
        <v>38</v>
      </c>
      <c r="D4" s="65" t="s">
        <v>39</v>
      </c>
      <c r="E4" s="65" t="s">
        <v>40</v>
      </c>
      <c r="F4" s="65" t="s">
        <v>41</v>
      </c>
      <c r="G4" s="65" t="s">
        <v>42</v>
      </c>
      <c r="H4" s="65" t="s">
        <v>43</v>
      </c>
      <c r="I4" s="65" t="s">
        <v>44</v>
      </c>
      <c r="J4" s="65" t="s">
        <v>45</v>
      </c>
      <c r="K4" s="65" t="s">
        <v>46</v>
      </c>
      <c r="L4" s="65" t="s">
        <v>47</v>
      </c>
      <c r="M4" s="65" t="s">
        <v>48</v>
      </c>
      <c r="N4" s="65" t="s">
        <v>49</v>
      </c>
      <c r="O4" s="65" t="s">
        <v>50</v>
      </c>
    </row>
    <row r="5" spans="1:15" ht="15" thickBot="1">
      <c r="A5" s="62"/>
      <c r="B5" s="64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15" customHeight="1" thickTop="1">
      <c r="A6" s="34" t="s">
        <v>2</v>
      </c>
      <c r="B6" s="35">
        <v>-3</v>
      </c>
      <c r="C6" s="36">
        <v>-13</v>
      </c>
      <c r="D6" s="36">
        <v>-6</v>
      </c>
      <c r="E6" s="36">
        <v>-18</v>
      </c>
      <c r="F6" s="36">
        <v>-10</v>
      </c>
      <c r="G6" s="36">
        <v>-9</v>
      </c>
      <c r="H6" s="36">
        <v>-7</v>
      </c>
      <c r="I6" s="36">
        <v>-5</v>
      </c>
      <c r="J6" s="36">
        <v>-4</v>
      </c>
      <c r="K6" s="36">
        <v>-11</v>
      </c>
      <c r="L6" s="36">
        <v>-5</v>
      </c>
      <c r="M6" s="36">
        <v>-9</v>
      </c>
      <c r="N6" s="36">
        <v>-7</v>
      </c>
      <c r="O6" s="36"/>
    </row>
    <row r="7" spans="1:15" ht="15" customHeight="1">
      <c r="A7" s="37" t="s">
        <v>3</v>
      </c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15" customHeight="1">
      <c r="A8" s="40" t="s">
        <v>4</v>
      </c>
      <c r="B8" s="38"/>
      <c r="C8" s="39"/>
      <c r="D8" s="39"/>
      <c r="E8" s="39"/>
      <c r="F8" s="39">
        <v>-2</v>
      </c>
      <c r="G8" s="39"/>
      <c r="H8" s="39"/>
      <c r="I8" s="39">
        <v>-10</v>
      </c>
      <c r="J8" s="39"/>
      <c r="K8" s="39"/>
      <c r="L8" s="39"/>
      <c r="M8" s="39"/>
      <c r="N8" s="39">
        <v>-12</v>
      </c>
      <c r="O8" s="39"/>
    </row>
    <row r="9" spans="1:15" ht="15" customHeight="1">
      <c r="A9" s="40" t="s">
        <v>5</v>
      </c>
      <c r="B9" s="38"/>
      <c r="C9" s="39"/>
      <c r="D9" s="39"/>
      <c r="E9" s="39"/>
      <c r="F9" s="39">
        <v>-10</v>
      </c>
      <c r="G9" s="39"/>
      <c r="H9" s="39"/>
      <c r="I9" s="39"/>
      <c r="J9" s="39"/>
      <c r="K9" s="39"/>
      <c r="L9" s="39"/>
      <c r="M9" s="39"/>
      <c r="N9" s="39"/>
      <c r="O9" s="39"/>
    </row>
    <row r="10" spans="1:15" ht="15" customHeight="1">
      <c r="A10" s="40" t="s">
        <v>6</v>
      </c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5" customHeight="1">
      <c r="A11" s="40" t="s">
        <v>7</v>
      </c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5" customHeight="1">
      <c r="A12" s="37" t="s">
        <v>8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5" customHeight="1">
      <c r="A13" s="37" t="s">
        <v>9</v>
      </c>
      <c r="B13" s="38"/>
      <c r="C13" s="39"/>
      <c r="D13" s="39"/>
      <c r="E13" s="39"/>
      <c r="F13" s="39"/>
      <c r="G13" s="39">
        <v>-5</v>
      </c>
      <c r="H13" s="39"/>
      <c r="I13" s="39"/>
      <c r="J13" s="39"/>
      <c r="K13" s="39"/>
      <c r="L13" s="39"/>
      <c r="M13" s="39"/>
      <c r="N13" s="39"/>
      <c r="O13" s="39"/>
    </row>
    <row r="14" spans="1:15" ht="15" customHeight="1">
      <c r="A14" s="40" t="s">
        <v>10</v>
      </c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5" customHeight="1">
      <c r="A15" s="40" t="s">
        <v>51</v>
      </c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>
        <v>-5</v>
      </c>
      <c r="M15" s="39"/>
      <c r="N15" s="39">
        <v>-5</v>
      </c>
      <c r="O15" s="39"/>
    </row>
    <row r="16" spans="1:15" ht="15" customHeight="1">
      <c r="A16" s="40" t="s">
        <v>11</v>
      </c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15" customHeight="1">
      <c r="A17" s="40" t="s">
        <v>12</v>
      </c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22.5" customHeight="1">
      <c r="A18" s="37" t="s">
        <v>26</v>
      </c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5" customHeight="1">
      <c r="A19" s="40" t="s">
        <v>25</v>
      </c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5" customHeight="1">
      <c r="A20" s="40" t="s">
        <v>13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5" customHeight="1">
      <c r="A21" s="41" t="s">
        <v>53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5" customHeight="1" thickBot="1">
      <c r="A22" s="44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15" ht="22.5" thickBot="1" thickTop="1">
      <c r="A23" s="47" t="s">
        <v>14</v>
      </c>
      <c r="B23" s="53">
        <f>100+SUM(B6:B22)</f>
        <v>97</v>
      </c>
      <c r="C23" s="53">
        <f aca="true" t="shared" si="0" ref="C23:O23">100+SUM(C6:C22)</f>
        <v>87</v>
      </c>
      <c r="D23" s="53">
        <f t="shared" si="0"/>
        <v>94</v>
      </c>
      <c r="E23" s="53">
        <f>100+SUM(E6:E22)</f>
        <v>82</v>
      </c>
      <c r="F23" s="53">
        <f t="shared" si="0"/>
        <v>78</v>
      </c>
      <c r="G23" s="53">
        <f t="shared" si="0"/>
        <v>86</v>
      </c>
      <c r="H23" s="53">
        <f t="shared" si="0"/>
        <v>93</v>
      </c>
      <c r="I23" s="53">
        <f t="shared" si="0"/>
        <v>85</v>
      </c>
      <c r="J23" s="53">
        <f t="shared" si="0"/>
        <v>96</v>
      </c>
      <c r="K23" s="53">
        <f t="shared" si="0"/>
        <v>89</v>
      </c>
      <c r="L23" s="53">
        <f t="shared" si="0"/>
        <v>90</v>
      </c>
      <c r="M23" s="53">
        <f t="shared" si="0"/>
        <v>91</v>
      </c>
      <c r="N23" s="53">
        <f t="shared" si="0"/>
        <v>76</v>
      </c>
      <c r="O23" s="53">
        <f t="shared" si="0"/>
        <v>100</v>
      </c>
    </row>
    <row r="24" spans="1:15" ht="15" thickTop="1">
      <c r="A24" s="34" t="s">
        <v>15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4.25">
      <c r="A25" s="40" t="s">
        <v>16</v>
      </c>
      <c r="B25" s="38"/>
      <c r="C25" s="39"/>
      <c r="D25" s="39"/>
      <c r="E25" s="39"/>
      <c r="F25" s="39"/>
      <c r="G25" s="39"/>
      <c r="H25" s="39"/>
      <c r="I25" s="39"/>
      <c r="J25" s="39"/>
      <c r="K25" s="39">
        <v>-5</v>
      </c>
      <c r="L25" s="39"/>
      <c r="M25" s="39"/>
      <c r="N25" s="39"/>
      <c r="O25" s="39"/>
    </row>
    <row r="26" spans="1:15" ht="14.25">
      <c r="A26" s="40" t="s">
        <v>17</v>
      </c>
      <c r="B26" s="38"/>
      <c r="C26" s="39"/>
      <c r="D26" s="39"/>
      <c r="E26" s="39">
        <v>-10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 ht="15" thickBot="1">
      <c r="A27" s="41" t="s">
        <v>18</v>
      </c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22.5" thickBot="1" thickTop="1">
      <c r="A28" s="47" t="s">
        <v>19</v>
      </c>
      <c r="B28" s="53">
        <f>100+SUM(B24:B27)</f>
        <v>100</v>
      </c>
      <c r="C28" s="53">
        <f aca="true" t="shared" si="1" ref="C28:O28">100+SUM(C24:C27)</f>
        <v>100</v>
      </c>
      <c r="D28" s="53">
        <f t="shared" si="1"/>
        <v>100</v>
      </c>
      <c r="E28" s="53">
        <f t="shared" si="1"/>
        <v>90</v>
      </c>
      <c r="F28" s="53">
        <f t="shared" si="1"/>
        <v>100</v>
      </c>
      <c r="G28" s="53">
        <f t="shared" si="1"/>
        <v>100</v>
      </c>
      <c r="H28" s="53">
        <f t="shared" si="1"/>
        <v>100</v>
      </c>
      <c r="I28" s="53">
        <f t="shared" si="1"/>
        <v>100</v>
      </c>
      <c r="J28" s="53">
        <f t="shared" si="1"/>
        <v>100</v>
      </c>
      <c r="K28" s="53">
        <f t="shared" si="1"/>
        <v>95</v>
      </c>
      <c r="L28" s="53">
        <f t="shared" si="1"/>
        <v>100</v>
      </c>
      <c r="M28" s="53">
        <f t="shared" si="1"/>
        <v>100</v>
      </c>
      <c r="N28" s="53">
        <f t="shared" si="1"/>
        <v>100</v>
      </c>
      <c r="O28" s="53">
        <f t="shared" si="1"/>
        <v>100</v>
      </c>
    </row>
    <row r="29" spans="1:15" ht="15.75" thickBot="1" thickTop="1">
      <c r="A29" s="48" t="s">
        <v>20</v>
      </c>
      <c r="B29" s="49">
        <v>30</v>
      </c>
      <c r="C29" s="50"/>
      <c r="D29" s="50">
        <v>30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>
        <v>30</v>
      </c>
    </row>
    <row r="30" spans="1:15" ht="22.5" thickBot="1" thickTop="1">
      <c r="A30" s="47" t="s">
        <v>21</v>
      </c>
      <c r="B30" s="54">
        <f>SUM(B23,B28)</f>
        <v>197</v>
      </c>
      <c r="C30" s="54">
        <f aca="true" t="shared" si="2" ref="C30:O30">SUM(C23,C28)</f>
        <v>187</v>
      </c>
      <c r="D30" s="54">
        <f t="shared" si="2"/>
        <v>194</v>
      </c>
      <c r="E30" s="54">
        <f t="shared" si="2"/>
        <v>172</v>
      </c>
      <c r="F30" s="54">
        <f t="shared" si="2"/>
        <v>178</v>
      </c>
      <c r="G30" s="54">
        <f t="shared" si="2"/>
        <v>186</v>
      </c>
      <c r="H30" s="54">
        <f t="shared" si="2"/>
        <v>193</v>
      </c>
      <c r="I30" s="54">
        <f t="shared" si="2"/>
        <v>185</v>
      </c>
      <c r="J30" s="54">
        <f t="shared" si="2"/>
        <v>196</v>
      </c>
      <c r="K30" s="54">
        <f t="shared" si="2"/>
        <v>184</v>
      </c>
      <c r="L30" s="54">
        <f t="shared" si="2"/>
        <v>190</v>
      </c>
      <c r="M30" s="54">
        <f t="shared" si="2"/>
        <v>191</v>
      </c>
      <c r="N30" s="54">
        <f t="shared" si="2"/>
        <v>176</v>
      </c>
      <c r="O30" s="54">
        <f t="shared" si="2"/>
        <v>200</v>
      </c>
    </row>
    <row r="31" spans="1:15" ht="22.5" thickBot="1" thickTop="1">
      <c r="A31" s="47" t="s">
        <v>22</v>
      </c>
      <c r="B31" s="53">
        <f>SUM(B23,B28,B29)</f>
        <v>227</v>
      </c>
      <c r="C31" s="53">
        <f aca="true" t="shared" si="3" ref="C31:O31">SUM(C23,C28,C29)</f>
        <v>187</v>
      </c>
      <c r="D31" s="53">
        <f t="shared" si="3"/>
        <v>224</v>
      </c>
      <c r="E31" s="53">
        <f t="shared" si="3"/>
        <v>172</v>
      </c>
      <c r="F31" s="53">
        <f t="shared" si="3"/>
        <v>178</v>
      </c>
      <c r="G31" s="53">
        <f t="shared" si="3"/>
        <v>186</v>
      </c>
      <c r="H31" s="53">
        <f t="shared" si="3"/>
        <v>193</v>
      </c>
      <c r="I31" s="53">
        <f t="shared" si="3"/>
        <v>185</v>
      </c>
      <c r="J31" s="53">
        <f t="shared" si="3"/>
        <v>196</v>
      </c>
      <c r="K31" s="53">
        <f t="shared" si="3"/>
        <v>184</v>
      </c>
      <c r="L31" s="53">
        <f t="shared" si="3"/>
        <v>190</v>
      </c>
      <c r="M31" s="53">
        <f t="shared" si="3"/>
        <v>191</v>
      </c>
      <c r="N31" s="53">
        <f t="shared" si="3"/>
        <v>176</v>
      </c>
      <c r="O31" s="53">
        <f t="shared" si="3"/>
        <v>230</v>
      </c>
    </row>
    <row r="32" spans="1:15" ht="15" thickTop="1">
      <c r="A32" s="51" t="s">
        <v>23</v>
      </c>
      <c r="B32" s="55">
        <f aca="true" t="shared" si="4" ref="B32:O32">RANK(B30,$B$30:$O$30)</f>
        <v>2</v>
      </c>
      <c r="C32" s="55">
        <f t="shared" si="4"/>
        <v>8</v>
      </c>
      <c r="D32" s="55">
        <f t="shared" si="4"/>
        <v>4</v>
      </c>
      <c r="E32" s="55">
        <f t="shared" si="4"/>
        <v>14</v>
      </c>
      <c r="F32" s="55">
        <f t="shared" si="4"/>
        <v>12</v>
      </c>
      <c r="G32" s="55">
        <f t="shared" si="4"/>
        <v>9</v>
      </c>
      <c r="H32" s="55">
        <f t="shared" si="4"/>
        <v>5</v>
      </c>
      <c r="I32" s="55">
        <f t="shared" si="4"/>
        <v>10</v>
      </c>
      <c r="J32" s="55">
        <f t="shared" si="4"/>
        <v>3</v>
      </c>
      <c r="K32" s="55">
        <f t="shared" si="4"/>
        <v>11</v>
      </c>
      <c r="L32" s="55">
        <f t="shared" si="4"/>
        <v>7</v>
      </c>
      <c r="M32" s="55">
        <f t="shared" si="4"/>
        <v>6</v>
      </c>
      <c r="N32" s="55">
        <f t="shared" si="4"/>
        <v>13</v>
      </c>
      <c r="O32" s="55">
        <f t="shared" si="4"/>
        <v>1</v>
      </c>
    </row>
    <row r="33" spans="1:15" ht="15" thickBot="1">
      <c r="A33" s="52" t="s">
        <v>24</v>
      </c>
      <c r="B33" s="56" t="str">
        <f>HLOOKUP(B31,'[1]Qui định xếp loại'!$A$3:$E$4,2,1)</f>
        <v>Tốt</v>
      </c>
      <c r="C33" s="56" t="str">
        <f>HLOOKUP(C31,'[1]Qui định xếp loại'!$A$3:$E$4,2,1)</f>
        <v>TB</v>
      </c>
      <c r="D33" s="56" t="str">
        <f>HLOOKUP(D31,'[1]Qui định xếp loại'!$A$3:$E$4,2,1)</f>
        <v>Tốt</v>
      </c>
      <c r="E33" s="56" t="str">
        <f>HLOOKUP(E31,'[1]Qui định xếp loại'!$A$3:$E$4,2,1)</f>
        <v>Yếu</v>
      </c>
      <c r="F33" s="56" t="str">
        <f>HLOOKUP(F31,'[1]Qui định xếp loại'!$A$3:$E$4,2,1)</f>
        <v>Yếu</v>
      </c>
      <c r="G33" s="56" t="str">
        <f>HLOOKUP(G31,'[1]Qui định xếp loại'!$A$3:$E$4,2,1)</f>
        <v>TB</v>
      </c>
      <c r="H33" s="56" t="str">
        <f>HLOOKUP(H31,'[1]Qui định xếp loại'!$A$3:$E$4,2,1)</f>
        <v>Khá</v>
      </c>
      <c r="I33" s="56" t="str">
        <f>HLOOKUP(I31,'[1]Qui định xếp loại'!$A$3:$E$4,2,1)</f>
        <v>TB</v>
      </c>
      <c r="J33" s="56" t="str">
        <f>HLOOKUP(J31,'[1]Qui định xếp loại'!$A$3:$E$4,2,1)</f>
        <v>Tốt</v>
      </c>
      <c r="K33" s="56" t="str">
        <f>HLOOKUP(K31,'[1]Qui định xếp loại'!$A$3:$E$4,2,1)</f>
        <v>Yếu</v>
      </c>
      <c r="L33" s="56" t="str">
        <f>HLOOKUP(L31,'[1]Qui định xếp loại'!$A$3:$E$4,2,1)</f>
        <v>Khá</v>
      </c>
      <c r="M33" s="56" t="str">
        <f>HLOOKUP(M31,'[1]Qui định xếp loại'!$A$3:$E$4,2,1)</f>
        <v>Khá</v>
      </c>
      <c r="N33" s="56" t="str">
        <f>HLOOKUP(N31,'[1]Qui định xếp loại'!$A$3:$E$4,2,1)</f>
        <v>Yếu</v>
      </c>
      <c r="O33" s="56" t="str">
        <f>HLOOKUP(O31,'[1]Qui định xếp loại'!$A$3:$E$4,2,1)</f>
        <v>Tốt</v>
      </c>
    </row>
    <row r="34" ht="15" thickTop="1"/>
  </sheetData>
  <sheetProtection password="D690" sheet="1"/>
  <mergeCells count="17">
    <mergeCell ref="O4:O5"/>
    <mergeCell ref="I4:I5"/>
    <mergeCell ref="J4:J5"/>
    <mergeCell ref="K4:K5"/>
    <mergeCell ref="L4:L5"/>
    <mergeCell ref="M4:M5"/>
    <mergeCell ref="N4:N5"/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B32:O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zoomScale="130" zoomScaleNormal="130" zoomScalePageLayoutView="0" workbookViewId="0" topLeftCell="B1">
      <selection activeCell="D12" sqref="D12"/>
    </sheetView>
  </sheetViews>
  <sheetFormatPr defaultColWidth="9.140625" defaultRowHeight="15"/>
  <cols>
    <col min="1" max="1" width="2.421875" style="1" hidden="1" customWidth="1"/>
    <col min="2" max="2" width="2.00390625" style="2" customWidth="1"/>
    <col min="3" max="3" width="6.00390625" style="14" customWidth="1"/>
    <col min="4" max="4" width="119.57421875" style="1" customWidth="1"/>
    <col min="5" max="16384" width="9.00390625" style="1" customWidth="1"/>
  </cols>
  <sheetData>
    <row r="1" spans="3:31" ht="20.25">
      <c r="C1" s="70" t="str">
        <f>'GHI ĐIỂM'!A1</f>
        <v>TUẦN THỨ: 14 - TỪ: 20/11/2017 ĐẾN 26/11/2017                                                                                                    LỚP TRỰC: 10A14 - GVCN: NGUYỄN THẾ HOÀN</v>
      </c>
      <c r="D1" s="70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3:4" ht="20.25">
      <c r="C2" s="71" t="s">
        <v>27</v>
      </c>
      <c r="D2" s="71"/>
    </row>
    <row r="3" spans="1:3" ht="7.5" customHeight="1" thickBot="1">
      <c r="A3" s="3"/>
      <c r="C3" s="4"/>
    </row>
    <row r="4" spans="1:4" s="2" customFormat="1" ht="17.25" thickBot="1" thickTop="1">
      <c r="A4" s="3"/>
      <c r="C4" s="16" t="s">
        <v>28</v>
      </c>
      <c r="D4" s="5" t="s">
        <v>29</v>
      </c>
    </row>
    <row r="5" spans="1:4" s="2" customFormat="1" ht="16.5" customHeight="1" thickTop="1">
      <c r="A5" s="6"/>
      <c r="B5" s="7"/>
      <c r="C5" s="72" t="s">
        <v>37</v>
      </c>
      <c r="D5" s="8" t="s">
        <v>57</v>
      </c>
    </row>
    <row r="6" spans="1:4" s="7" customFormat="1" ht="16.5" customHeight="1">
      <c r="A6" s="6"/>
      <c r="C6" s="69"/>
      <c r="D6" s="22" t="s">
        <v>55</v>
      </c>
    </row>
    <row r="7" spans="1:4" s="7" customFormat="1" ht="16.5" customHeight="1">
      <c r="A7" s="9"/>
      <c r="C7" s="67" t="s">
        <v>38</v>
      </c>
      <c r="D7" s="22" t="s">
        <v>58</v>
      </c>
    </row>
    <row r="8" spans="1:4" s="7" customFormat="1" ht="16.5" customHeight="1">
      <c r="A8" s="9"/>
      <c r="C8" s="68"/>
      <c r="D8" s="21"/>
    </row>
    <row r="9" spans="1:4" s="11" customFormat="1" ht="16.5" customHeight="1">
      <c r="A9" s="10"/>
      <c r="C9" s="69" t="s">
        <v>39</v>
      </c>
      <c r="D9" s="23" t="s">
        <v>69</v>
      </c>
    </row>
    <row r="10" spans="3:4" s="12" customFormat="1" ht="16.5" customHeight="1">
      <c r="C10" s="69"/>
      <c r="D10" s="24" t="s">
        <v>55</v>
      </c>
    </row>
    <row r="11" spans="1:4" s="2" customFormat="1" ht="16.5" customHeight="1">
      <c r="A11" s="1"/>
      <c r="C11" s="67" t="s">
        <v>40</v>
      </c>
      <c r="D11" s="21" t="s">
        <v>59</v>
      </c>
    </row>
    <row r="12" spans="1:4" s="7" customFormat="1" ht="16.5" customHeight="1">
      <c r="A12" s="9"/>
      <c r="C12" s="68"/>
      <c r="D12" s="21"/>
    </row>
    <row r="13" spans="1:4" s="2" customFormat="1" ht="16.5" customHeight="1">
      <c r="A13" s="1"/>
      <c r="C13" s="67" t="s">
        <v>41</v>
      </c>
      <c r="D13" s="25" t="s">
        <v>60</v>
      </c>
    </row>
    <row r="14" spans="1:4" s="2" customFormat="1" ht="16.5" customHeight="1">
      <c r="A14" s="1"/>
      <c r="C14" s="68"/>
      <c r="D14" s="22"/>
    </row>
    <row r="15" spans="3:4" ht="16.5" customHeight="1">
      <c r="C15" s="67" t="s">
        <v>42</v>
      </c>
      <c r="D15" s="22" t="s">
        <v>61</v>
      </c>
    </row>
    <row r="16" spans="3:4" ht="16.5" customHeight="1">
      <c r="C16" s="68"/>
      <c r="D16" s="22"/>
    </row>
    <row r="17" spans="2:4" s="9" customFormat="1" ht="16.5" customHeight="1">
      <c r="B17" s="7"/>
      <c r="C17" s="67" t="s">
        <v>43</v>
      </c>
      <c r="D17" s="22" t="s">
        <v>62</v>
      </c>
    </row>
    <row r="18" spans="3:4" ht="16.5" customHeight="1">
      <c r="C18" s="68"/>
      <c r="D18" s="21"/>
    </row>
    <row r="19" spans="3:4" ht="16.5" customHeight="1">
      <c r="C19" s="67" t="s">
        <v>44</v>
      </c>
      <c r="D19" s="21" t="s">
        <v>63</v>
      </c>
    </row>
    <row r="20" spans="3:4" ht="16.5" customHeight="1">
      <c r="C20" s="68"/>
      <c r="D20" s="21"/>
    </row>
    <row r="21" spans="3:4" ht="16.5" customHeight="1">
      <c r="C21" s="69" t="s">
        <v>45</v>
      </c>
      <c r="D21" s="22" t="s">
        <v>64</v>
      </c>
    </row>
    <row r="22" spans="3:4" ht="16.5" customHeight="1">
      <c r="C22" s="68"/>
      <c r="D22" s="21"/>
    </row>
    <row r="23" spans="3:4" ht="16.5" customHeight="1">
      <c r="C23" s="69" t="s">
        <v>46</v>
      </c>
      <c r="D23" s="26" t="s">
        <v>65</v>
      </c>
    </row>
    <row r="24" spans="3:4" ht="16.5" customHeight="1">
      <c r="C24" s="69"/>
      <c r="D24" s="21"/>
    </row>
    <row r="25" spans="3:4" ht="16.5" customHeight="1">
      <c r="C25" s="67" t="s">
        <v>47</v>
      </c>
      <c r="D25" s="27" t="s">
        <v>66</v>
      </c>
    </row>
    <row r="26" spans="3:4" ht="16.5" customHeight="1">
      <c r="C26" s="68"/>
      <c r="D26" s="21"/>
    </row>
    <row r="27" spans="3:4" ht="16.5" customHeight="1">
      <c r="C27" s="67" t="s">
        <v>48</v>
      </c>
      <c r="D27" s="58" t="s">
        <v>67</v>
      </c>
    </row>
    <row r="28" spans="3:4" ht="16.5" customHeight="1">
      <c r="C28" s="68"/>
      <c r="D28" s="57"/>
    </row>
    <row r="29" spans="2:4" s="9" customFormat="1" ht="16.5" customHeight="1">
      <c r="B29" s="7"/>
      <c r="C29" s="67" t="s">
        <v>49</v>
      </c>
      <c r="D29" s="21" t="s">
        <v>68</v>
      </c>
    </row>
    <row r="30" spans="2:4" s="9" customFormat="1" ht="16.5" customHeight="1">
      <c r="B30" s="7"/>
      <c r="C30" s="68"/>
      <c r="D30" s="28"/>
    </row>
    <row r="31" spans="1:4" s="2" customFormat="1" ht="16.5" customHeight="1">
      <c r="A31" s="13"/>
      <c r="C31" s="67" t="s">
        <v>52</v>
      </c>
      <c r="D31" s="29"/>
    </row>
    <row r="32" spans="1:4" s="2" customFormat="1" ht="16.5" customHeight="1" thickBot="1">
      <c r="A32" s="13"/>
      <c r="C32" s="69"/>
      <c r="D32" s="30" t="s">
        <v>56</v>
      </c>
    </row>
    <row r="33" ht="13.5" thickTop="1">
      <c r="C33" s="31"/>
    </row>
  </sheetData>
  <sheetProtection/>
  <mergeCells count="16">
    <mergeCell ref="C1:D1"/>
    <mergeCell ref="C2:D2"/>
    <mergeCell ref="C5:C6"/>
    <mergeCell ref="C7:C8"/>
    <mergeCell ref="C9:C10"/>
    <mergeCell ref="C11:C12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C23:C2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4" sqref="D4"/>
    </sheetView>
  </sheetViews>
  <sheetFormatPr defaultColWidth="9.140625" defaultRowHeight="15"/>
  <sheetData>
    <row r="1" spans="1:5" ht="18">
      <c r="A1" s="73" t="s">
        <v>30</v>
      </c>
      <c r="B1" s="73"/>
      <c r="C1" s="73"/>
      <c r="D1" s="73"/>
      <c r="E1" s="73"/>
    </row>
    <row r="2" spans="1:5" ht="18">
      <c r="A2" s="17"/>
      <c r="B2" s="17"/>
      <c r="C2" s="17"/>
      <c r="D2" s="17"/>
      <c r="E2" s="17"/>
    </row>
    <row r="3" spans="1:5" ht="14.25">
      <c r="A3" s="18" t="s">
        <v>31</v>
      </c>
      <c r="B3" s="19">
        <v>0</v>
      </c>
      <c r="C3" s="19">
        <v>185</v>
      </c>
      <c r="D3" s="19">
        <v>190</v>
      </c>
      <c r="E3" s="19">
        <v>195</v>
      </c>
    </row>
    <row r="4" spans="1:5" ht="14.25">
      <c r="A4" s="18" t="s">
        <v>32</v>
      </c>
      <c r="B4" s="19" t="s">
        <v>33</v>
      </c>
      <c r="C4" s="20" t="s">
        <v>34</v>
      </c>
      <c r="D4" s="19" t="s">
        <v>35</v>
      </c>
      <c r="E4" s="19" t="s">
        <v>36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2017-11-06T02:22:34Z</cp:lastPrinted>
  <dcterms:created xsi:type="dcterms:W3CDTF">2017-09-03T02:57:19Z</dcterms:created>
  <dcterms:modified xsi:type="dcterms:W3CDTF">2017-12-03T08:43:38Z</dcterms:modified>
  <cp:category/>
  <cp:version/>
  <cp:contentType/>
  <cp:contentStatus/>
</cp:coreProperties>
</file>