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<sst xmlns="http://schemas.openxmlformats.org/spreadsheetml/2006/main" count="82" uniqueCount="69">
  <si>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</si>
  <si>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</si>
  <si>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</si>
  <si>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</si>
  <si>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</si>
  <si>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</si>
  <si>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</si>
  <si>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</si>
  <si>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</si>
  <si>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</si>
  <si>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</si>
  <si>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</si>
  <si>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</si>
  <si>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</si>
  <si>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</si>
  <si>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</si>
  <si>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</si>
  <si>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</si>
  <si>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</si>
  <si>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</si>
  <si>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</si>
  <si>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</si>
  <si>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</si>
  <si>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</si>
  <si>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</si>
  <si>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</si>
  <si>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</si>
  <si>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</si>
  <si>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</si>
  <si>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</si>
  <si>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</si>
  <si>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</si>
  <si>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</si>
  <si>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</si>
  <si>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</si>
  <si>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</si>
  <si>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</si>
  <si>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</si>
  <si>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</si>
  <si>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</si>
  <si>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</si>
  <si>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</si>
  <si>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</si>
  <si>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</si>
  <si>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</si>
  <si>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</si>
  <si>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</si>
  <si>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</si>
  <si>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</si>
  <si>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</si>
  <si>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</si>
  <si>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</si>
  <si>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</si>
  <si>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Thưởng 30đ quét sân trường</t>
  </si>
  <si>
    <t>TUẦN THỨ: 15 - TỪ: 27/11/2017 ĐẾN 03/12/2017                                                                                                    LỚP TRỰC: 10A1 - GVCN: TRẦN LỆ NGUYỄN LAM PHƯƠNG</t>
  </si>
  <si>
    <t xml:space="preserve">T2: Môn Hóa (Một số bạn nói chuyện riêng: Dinh,…); T3: Hương ra khỏi lớp trong SH 15'; 1 giờ B Địa (Lớp ồn ào nhắc nhỏ nhiều lần); 1 giờ B GDCD (Lớp ồn ào); </t>
  </si>
  <si>
    <t xml:space="preserve">T2: 1P (Thắng); T3: 1 giờ B Toán (36/41 ko học bài cũ); Tóan: 27/41 ko ghi bài; T6: 1P (Vân); </t>
  </si>
  <si>
    <t>T2: 3P (Lan, T Nga, Nhi); T3: 2P (Phước, Triều); T4: 3P (An, Trinh, Nam); T5: 1P (Moel); T7: 3P; 2HS cúp tiết Địa (Phước, Huy)</t>
  </si>
  <si>
    <t xml:space="preserve">T3: 1P (Hạnh); 1 giờ B Sử (Bài cũ yếu); T4: 2P (Siôn, Kam); T5: Huy đi học muôn; Hạnh ko đóng thùng; T6: Lớp nhiều bạn nói chuyện giờ SH 15'; T7: 1P (Rôma) </t>
  </si>
  <si>
    <t xml:space="preserve">T4: 1P (H Nuet); T6: 1P; T7: 1P (Hùng); </t>
  </si>
  <si>
    <t xml:space="preserve">T2: 1P (Yến); T5: Nhiều em chưa học bài cũ môn Hóa; T6: 1P (Trung); T7: 3P (Hiển, Đông, Nhàn); </t>
  </si>
  <si>
    <t xml:space="preserve">T3: Vũ kiểm tra ko nghiêm túc môn Hóa; T4: 2P (Thu, Đinh Hải); T6: 1P (Thảo Ngân); T7: 3P (Cường, Tịnh Nhi, Phương Mai); </t>
  </si>
  <si>
    <t xml:space="preserve">T4: 1P (Giang); 1KP; Sang, Trung đi học muộn; T7: 1P (Thu Huyền); </t>
  </si>
  <si>
    <t xml:space="preserve">T4: Tiết Văn: Dương T Thảo son môi; T7: 1P </t>
  </si>
  <si>
    <t xml:space="preserve">T2: 2P (H Wê la, Tuyền); T3: 4P; 1 giờ C Toán (2 em bỏ giờ, Tuấn, T Vy ko làm BT); T4: 2P; T6: 1P (Hạnh); 5 cúp tiết TD; T7: 2P; </t>
  </si>
  <si>
    <t xml:space="preserve">T2: 1P (Minh Bảo); T3: 2P (Diệp, Cường); T6: 1P (Bảo); T7: 1 giờ B Lý (Bảo ồn ào trong lớp, 2 HS ăn quà); </t>
  </si>
  <si>
    <t>Tẩy xóa SĐB</t>
  </si>
  <si>
    <t>Thưởng 30 điểm quét nhà đa chức năng.</t>
  </si>
  <si>
    <t xml:space="preserve">T7: 1P;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</si>
</sst>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7">
      <selection activeCell="R22" sqref="R22"/>
    </sheetView>
  </sheetViews>
  <sheetFormatPr defaultColWidth="9.140625" defaultRowHeight="15"/>
  <cols>
    <col min="1" max="1" width="19.7109375" style="32" customWidth="1"/>
    <col min="2" max="15" width="7.7109375" style="32" customWidth="1"/>
    <col min="16" max="16384" width="9.00390625" style="32" customWidth="1"/>
  </cols>
  <sheetData>
    <row r="1" spans="1:15" ht="18.7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thickTop="1">
      <c r="A4" s="63" t="s">
        <v>1</v>
      </c>
      <c r="B4" s="65" t="s">
        <v>37</v>
      </c>
      <c r="C4" s="59" t="s">
        <v>38</v>
      </c>
      <c r="D4" s="59" t="s">
        <v>39</v>
      </c>
      <c r="E4" s="59" t="s">
        <v>40</v>
      </c>
      <c r="F4" s="59" t="s">
        <v>41</v>
      </c>
      <c r="G4" s="59" t="s">
        <v>42</v>
      </c>
      <c r="H4" s="59" t="s">
        <v>43</v>
      </c>
      <c r="I4" s="59" t="s">
        <v>44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</row>
    <row r="5" spans="1:15" ht="15" thickBot="1">
      <c r="A5" s="64"/>
      <c r="B5" s="66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" customHeight="1" thickTop="1">
      <c r="A6" s="34" t="s">
        <v>2</v>
      </c>
      <c r="B6" s="35"/>
      <c r="C6" s="36">
        <v>-1</v>
      </c>
      <c r="D6" s="36"/>
      <c r="E6" s="36">
        <v>-2</v>
      </c>
      <c r="F6" s="36">
        <v>-12</v>
      </c>
      <c r="G6" s="36">
        <v>-6</v>
      </c>
      <c r="H6" s="36">
        <v>-3</v>
      </c>
      <c r="I6" s="36">
        <v>-5</v>
      </c>
      <c r="J6" s="36">
        <v>-6</v>
      </c>
      <c r="K6" s="36">
        <v>-11</v>
      </c>
      <c r="L6" s="36">
        <v>-1</v>
      </c>
      <c r="M6" s="36">
        <v>-11</v>
      </c>
      <c r="N6" s="36">
        <v>-4</v>
      </c>
      <c r="O6" s="36"/>
    </row>
    <row r="7" spans="1:15" ht="15" customHeight="1">
      <c r="A7" s="37" t="s">
        <v>3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40" t="s">
        <v>4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" customHeight="1">
      <c r="A9" s="40" t="s">
        <v>5</v>
      </c>
      <c r="B9" s="38"/>
      <c r="C9" s="39"/>
      <c r="D9" s="39"/>
      <c r="E9" s="39"/>
      <c r="F9" s="39"/>
      <c r="G9" s="39">
        <v>-10</v>
      </c>
      <c r="H9" s="39"/>
      <c r="I9" s="39"/>
      <c r="J9" s="39"/>
      <c r="K9" s="39"/>
      <c r="L9" s="39"/>
      <c r="M9" s="39"/>
      <c r="N9" s="39"/>
      <c r="O9" s="39"/>
    </row>
    <row r="10" spans="1:15" ht="15" customHeight="1">
      <c r="A10" s="40" t="s">
        <v>6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/>
      <c r="C13" s="39"/>
      <c r="D13" s="39">
        <v>-2</v>
      </c>
      <c r="E13" s="39"/>
      <c r="F13" s="39"/>
      <c r="G13" s="39">
        <v>-2</v>
      </c>
      <c r="H13" s="39"/>
      <c r="I13" s="39"/>
      <c r="J13" s="39"/>
      <c r="K13" s="39"/>
      <c r="L13" s="39"/>
      <c r="M13" s="39"/>
      <c r="N13" s="39"/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51</v>
      </c>
      <c r="B15" s="38"/>
      <c r="C15" s="39"/>
      <c r="D15" s="39">
        <v>-7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 customHeight="1">
      <c r="A16" s="40" t="s">
        <v>11</v>
      </c>
      <c r="B16" s="38"/>
      <c r="C16" s="39"/>
      <c r="D16" s="39"/>
      <c r="E16" s="39"/>
      <c r="F16" s="39">
        <v>-10</v>
      </c>
      <c r="G16" s="39"/>
      <c r="H16" s="39"/>
      <c r="I16" s="39"/>
      <c r="J16" s="39"/>
      <c r="K16" s="39"/>
      <c r="L16" s="39"/>
      <c r="M16" s="39">
        <v>-25</v>
      </c>
      <c r="N16" s="39"/>
      <c r="O16" s="39"/>
    </row>
    <row r="17" spans="1:15" ht="15" customHeight="1">
      <c r="A17" s="40" t="s">
        <v>12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/>
      <c r="F20" s="39"/>
      <c r="G20" s="39"/>
      <c r="H20" s="39"/>
      <c r="I20" s="39"/>
      <c r="J20" s="39">
        <v>-20</v>
      </c>
      <c r="K20" s="39"/>
      <c r="L20" s="39">
        <v>-10</v>
      </c>
      <c r="M20" s="39"/>
      <c r="N20" s="39"/>
      <c r="O20" s="39"/>
    </row>
    <row r="21" spans="1:15" ht="15" customHeight="1">
      <c r="A21" s="41" t="s">
        <v>66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100</v>
      </c>
      <c r="C23" s="53">
        <f aca="true" t="shared" si="0" ref="C23:O23">100+SUM(C6:C22)</f>
        <v>99</v>
      </c>
      <c r="D23" s="53">
        <f t="shared" si="0"/>
        <v>91</v>
      </c>
      <c r="E23" s="53">
        <f>100+SUM(E6:E22)</f>
        <v>98</v>
      </c>
      <c r="F23" s="53">
        <f t="shared" si="0"/>
        <v>78</v>
      </c>
      <c r="G23" s="53">
        <f t="shared" si="0"/>
        <v>82</v>
      </c>
      <c r="H23" s="53">
        <f t="shared" si="0"/>
        <v>97</v>
      </c>
      <c r="I23" s="53">
        <f t="shared" si="0"/>
        <v>95</v>
      </c>
      <c r="J23" s="53">
        <f t="shared" si="0"/>
        <v>74</v>
      </c>
      <c r="K23" s="53">
        <f t="shared" si="0"/>
        <v>89</v>
      </c>
      <c r="L23" s="53">
        <f t="shared" si="0"/>
        <v>89</v>
      </c>
      <c r="M23" s="53">
        <f t="shared" si="0"/>
        <v>64</v>
      </c>
      <c r="N23" s="53">
        <f t="shared" si="0"/>
        <v>96</v>
      </c>
      <c r="O23" s="53">
        <f t="shared" si="0"/>
        <v>100</v>
      </c>
    </row>
    <row r="24" spans="1:15" ht="15" thickTop="1">
      <c r="A24" s="34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4.25">
      <c r="A25" s="40" t="s">
        <v>16</v>
      </c>
      <c r="B25" s="38"/>
      <c r="C25" s="39"/>
      <c r="D25" s="39">
        <v>-10</v>
      </c>
      <c r="E25" s="39">
        <v>-5</v>
      </c>
      <c r="F25" s="39"/>
      <c r="G25" s="39">
        <v>-5</v>
      </c>
      <c r="H25" s="39"/>
      <c r="I25" s="39"/>
      <c r="J25" s="39"/>
      <c r="K25" s="39"/>
      <c r="L25" s="39"/>
      <c r="M25" s="39"/>
      <c r="N25" s="39">
        <v>-5</v>
      </c>
      <c r="O25" s="39"/>
    </row>
    <row r="26" spans="1:15" ht="14.25">
      <c r="A26" s="40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>
        <v>-10</v>
      </c>
      <c r="N26" s="39"/>
      <c r="O26" s="39"/>
    </row>
    <row r="27" spans="1:15" ht="15" thickBot="1">
      <c r="A27" s="41" t="s">
        <v>18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100</v>
      </c>
      <c r="D28" s="53">
        <f t="shared" si="1"/>
        <v>90</v>
      </c>
      <c r="E28" s="53">
        <f t="shared" si="1"/>
        <v>95</v>
      </c>
      <c r="F28" s="53">
        <f t="shared" si="1"/>
        <v>100</v>
      </c>
      <c r="G28" s="53">
        <f t="shared" si="1"/>
        <v>95</v>
      </c>
      <c r="H28" s="53">
        <f t="shared" si="1"/>
        <v>100</v>
      </c>
      <c r="I28" s="53">
        <f t="shared" si="1"/>
        <v>100</v>
      </c>
      <c r="J28" s="53">
        <f t="shared" si="1"/>
        <v>100</v>
      </c>
      <c r="K28" s="53">
        <f t="shared" si="1"/>
        <v>100</v>
      </c>
      <c r="L28" s="53">
        <f t="shared" si="1"/>
        <v>100</v>
      </c>
      <c r="M28" s="53">
        <f t="shared" si="1"/>
        <v>90</v>
      </c>
      <c r="N28" s="53">
        <f t="shared" si="1"/>
        <v>95</v>
      </c>
      <c r="O28" s="53">
        <f t="shared" si="1"/>
        <v>100</v>
      </c>
    </row>
    <row r="29" spans="1:15" ht="15.75" thickBot="1" thickTop="1">
      <c r="A29" s="48" t="s">
        <v>20</v>
      </c>
      <c r="B29" s="49">
        <v>30</v>
      </c>
      <c r="C29" s="50"/>
      <c r="D29" s="50"/>
      <c r="E29" s="50">
        <v>30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22.5" thickBot="1" thickTop="1">
      <c r="A30" s="47" t="s">
        <v>21</v>
      </c>
      <c r="B30" s="54">
        <f>SUM(B23,B28)</f>
        <v>200</v>
      </c>
      <c r="C30" s="54">
        <f aca="true" t="shared" si="2" ref="C30:O30">SUM(C23,C28)</f>
        <v>199</v>
      </c>
      <c r="D30" s="54">
        <f t="shared" si="2"/>
        <v>181</v>
      </c>
      <c r="E30" s="54">
        <f t="shared" si="2"/>
        <v>193</v>
      </c>
      <c r="F30" s="54">
        <f t="shared" si="2"/>
        <v>178</v>
      </c>
      <c r="G30" s="54">
        <f t="shared" si="2"/>
        <v>177</v>
      </c>
      <c r="H30" s="54">
        <f t="shared" si="2"/>
        <v>197</v>
      </c>
      <c r="I30" s="54">
        <f t="shared" si="2"/>
        <v>195</v>
      </c>
      <c r="J30" s="54">
        <f t="shared" si="2"/>
        <v>174</v>
      </c>
      <c r="K30" s="54">
        <f t="shared" si="2"/>
        <v>189</v>
      </c>
      <c r="L30" s="54">
        <f t="shared" si="2"/>
        <v>189</v>
      </c>
      <c r="M30" s="54">
        <f t="shared" si="2"/>
        <v>154</v>
      </c>
      <c r="N30" s="54">
        <f t="shared" si="2"/>
        <v>191</v>
      </c>
      <c r="O30" s="54">
        <f t="shared" si="2"/>
        <v>200</v>
      </c>
    </row>
    <row r="31" spans="1:15" ht="22.5" thickBot="1" thickTop="1">
      <c r="A31" s="47" t="s">
        <v>22</v>
      </c>
      <c r="B31" s="53">
        <f>SUM(B23,B28,B29)</f>
        <v>230</v>
      </c>
      <c r="C31" s="53">
        <f aca="true" t="shared" si="3" ref="C31:O31">SUM(C23,C28,C29)</f>
        <v>199</v>
      </c>
      <c r="D31" s="53">
        <f t="shared" si="3"/>
        <v>181</v>
      </c>
      <c r="E31" s="53">
        <f t="shared" si="3"/>
        <v>223</v>
      </c>
      <c r="F31" s="53">
        <f t="shared" si="3"/>
        <v>178</v>
      </c>
      <c r="G31" s="53">
        <f t="shared" si="3"/>
        <v>177</v>
      </c>
      <c r="H31" s="53">
        <f t="shared" si="3"/>
        <v>197</v>
      </c>
      <c r="I31" s="53">
        <f t="shared" si="3"/>
        <v>195</v>
      </c>
      <c r="J31" s="53">
        <f t="shared" si="3"/>
        <v>174</v>
      </c>
      <c r="K31" s="53">
        <f t="shared" si="3"/>
        <v>189</v>
      </c>
      <c r="L31" s="53">
        <f t="shared" si="3"/>
        <v>189</v>
      </c>
      <c r="M31" s="53">
        <f t="shared" si="3"/>
        <v>154</v>
      </c>
      <c r="N31" s="53">
        <f t="shared" si="3"/>
        <v>191</v>
      </c>
      <c r="O31" s="53">
        <f t="shared" si="3"/>
        <v>200</v>
      </c>
    </row>
    <row r="32" spans="1:15" ht="15" thickTop="1">
      <c r="A32" s="51" t="s">
        <v>23</v>
      </c>
      <c r="B32" s="55">
        <f aca="true" t="shared" si="4" ref="B32:O32">RANK(B30,$B$30:$O$30)</f>
        <v>1</v>
      </c>
      <c r="C32" s="55">
        <f t="shared" si="4"/>
        <v>3</v>
      </c>
      <c r="D32" s="55">
        <f t="shared" si="4"/>
        <v>10</v>
      </c>
      <c r="E32" s="55">
        <f t="shared" si="4"/>
        <v>6</v>
      </c>
      <c r="F32" s="55">
        <f t="shared" si="4"/>
        <v>11</v>
      </c>
      <c r="G32" s="55">
        <f t="shared" si="4"/>
        <v>12</v>
      </c>
      <c r="H32" s="55">
        <f t="shared" si="4"/>
        <v>4</v>
      </c>
      <c r="I32" s="55">
        <f t="shared" si="4"/>
        <v>5</v>
      </c>
      <c r="J32" s="55">
        <f t="shared" si="4"/>
        <v>13</v>
      </c>
      <c r="K32" s="55">
        <f t="shared" si="4"/>
        <v>8</v>
      </c>
      <c r="L32" s="55">
        <f t="shared" si="4"/>
        <v>8</v>
      </c>
      <c r="M32" s="55">
        <f t="shared" si="4"/>
        <v>14</v>
      </c>
      <c r="N32" s="55">
        <f t="shared" si="4"/>
        <v>7</v>
      </c>
      <c r="O32" s="55">
        <f t="shared" si="4"/>
        <v>1</v>
      </c>
    </row>
    <row r="33" spans="1:15" ht="15" thickBot="1">
      <c r="A33" s="52" t="s">
        <v>24</v>
      </c>
      <c r="B33" s="56" t="str">
        <f>HLOOKUP(B31,'[1]Qui định xếp loại'!$A$3:$E$4,2,1)</f>
        <v>Tốt</v>
      </c>
      <c r="C33" s="56" t="str">
        <f>HLOOKUP(C31,'[1]Qui định xếp loại'!$A$3:$E$4,2,1)</f>
        <v>Tốt</v>
      </c>
      <c r="D33" s="56" t="str">
        <f>HLOOKUP(D31,'[1]Qui định xếp loại'!$A$3:$E$4,2,1)</f>
        <v>Yếu</v>
      </c>
      <c r="E33" s="56" t="str">
        <f>HLOOKUP(E31,'[1]Qui định xếp loại'!$A$3:$E$4,2,1)</f>
        <v>Tốt</v>
      </c>
      <c r="F33" s="56" t="str">
        <f>HLOOKUP(F31,'[1]Qui định xếp loại'!$A$3:$E$4,2,1)</f>
        <v>Yếu</v>
      </c>
      <c r="G33" s="56" t="str">
        <f>HLOOKUP(G31,'[1]Qui định xếp loại'!$A$3:$E$4,2,1)</f>
        <v>Yếu</v>
      </c>
      <c r="H33" s="56" t="str">
        <f>HLOOKUP(H31,'[1]Qui định xếp loại'!$A$3:$E$4,2,1)</f>
        <v>Tốt</v>
      </c>
      <c r="I33" s="56" t="str">
        <f>HLOOKUP(I31,'[1]Qui định xếp loại'!$A$3:$E$4,2,1)</f>
        <v>Tốt</v>
      </c>
      <c r="J33" s="56" t="str">
        <f>HLOOKUP(J31,'[1]Qui định xếp loại'!$A$3:$E$4,2,1)</f>
        <v>Yếu</v>
      </c>
      <c r="K33" s="56" t="str">
        <f>HLOOKUP(K31,'[1]Qui định xếp loại'!$A$3:$E$4,2,1)</f>
        <v>TB</v>
      </c>
      <c r="L33" s="56" t="str">
        <f>HLOOKUP(L31,'[1]Qui định xếp loại'!$A$3:$E$4,2,1)</f>
        <v>TB</v>
      </c>
      <c r="M33" s="56" t="str">
        <f>HLOOKUP(M31,'[1]Qui định xếp loại'!$A$3:$E$4,2,1)</f>
        <v>Yếu</v>
      </c>
      <c r="N33" s="56" t="str">
        <f>HLOOKUP(N31,'[1]Qui định xếp loại'!$A$3:$E$4,2,1)</f>
        <v>Khá</v>
      </c>
      <c r="O33" s="56" t="str">
        <f>HLOOKUP(O31,'[1]Qui định xếp loại'!$A$3:$E$4,2,1)</f>
        <v>Tốt</v>
      </c>
    </row>
    <row r="34" ht="1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">
      <selection activeCell="D7" sqref="D7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9.57421875" style="1" customWidth="1"/>
    <col min="5" max="16384" width="9.00390625" style="1" customWidth="1"/>
  </cols>
  <sheetData>
    <row r="1" spans="3:31" ht="20.25">
      <c r="C1" s="67" t="str">
        <f>'GHI ĐIỂM'!A1</f>
        <v>TUẦN THỨ: 15 - TỪ: 27/11/2017 ĐẾN 03/12/2017                                                                                                    LỚP TRỰC: 10A1 - GVCN: TRẦN LỆ NGUYỄN LAM PHƯƠNG</v>
      </c>
      <c r="D1" s="6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8" t="s">
        <v>27</v>
      </c>
      <c r="D2" s="68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69" t="s">
        <v>37</v>
      </c>
      <c r="D5" s="8"/>
    </row>
    <row r="6" spans="1:4" s="7" customFormat="1" ht="16.5" customHeight="1">
      <c r="A6" s="6"/>
      <c r="C6" s="70"/>
      <c r="D6" s="22" t="s">
        <v>53</v>
      </c>
    </row>
    <row r="7" spans="1:4" s="7" customFormat="1" ht="16.5" customHeight="1">
      <c r="A7" s="9"/>
      <c r="C7" s="71" t="s">
        <v>38</v>
      </c>
      <c r="D7" s="22" t="s">
        <v>68</v>
      </c>
    </row>
    <row r="8" spans="1:4" s="7" customFormat="1" ht="16.5" customHeight="1">
      <c r="A8" s="9"/>
      <c r="C8" s="72"/>
      <c r="D8" s="21"/>
    </row>
    <row r="9" spans="1:4" s="11" customFormat="1" ht="16.5" customHeight="1">
      <c r="A9" s="10"/>
      <c r="C9" s="70" t="s">
        <v>39</v>
      </c>
      <c r="D9" s="23" t="s">
        <v>55</v>
      </c>
    </row>
    <row r="10" spans="3:4" s="12" customFormat="1" ht="16.5" customHeight="1">
      <c r="C10" s="70"/>
      <c r="D10" s="24"/>
    </row>
    <row r="11" spans="1:4" s="2" customFormat="1" ht="16.5" customHeight="1">
      <c r="A11" s="1"/>
      <c r="C11" s="71" t="s">
        <v>40</v>
      </c>
      <c r="D11" s="21" t="s">
        <v>56</v>
      </c>
    </row>
    <row r="12" spans="1:4" s="7" customFormat="1" ht="16.5" customHeight="1">
      <c r="A12" s="9"/>
      <c r="C12" s="72"/>
      <c r="D12" s="21" t="s">
        <v>67</v>
      </c>
    </row>
    <row r="13" spans="1:4" s="2" customFormat="1" ht="16.5" customHeight="1">
      <c r="A13" s="1"/>
      <c r="C13" s="71" t="s">
        <v>41</v>
      </c>
      <c r="D13" s="25" t="s">
        <v>57</v>
      </c>
    </row>
    <row r="14" spans="1:4" s="2" customFormat="1" ht="16.5" customHeight="1">
      <c r="A14" s="1"/>
      <c r="C14" s="72"/>
      <c r="D14" s="22"/>
    </row>
    <row r="15" spans="3:4" ht="16.5" customHeight="1">
      <c r="C15" s="71" t="s">
        <v>42</v>
      </c>
      <c r="D15" s="22" t="s">
        <v>58</v>
      </c>
    </row>
    <row r="16" spans="3:4" ht="16.5" customHeight="1">
      <c r="C16" s="72"/>
      <c r="D16" s="22"/>
    </row>
    <row r="17" spans="2:4" s="9" customFormat="1" ht="16.5" customHeight="1">
      <c r="B17" s="7"/>
      <c r="C17" s="71" t="s">
        <v>43</v>
      </c>
      <c r="D17" s="22" t="s">
        <v>59</v>
      </c>
    </row>
    <row r="18" spans="3:4" ht="16.5" customHeight="1">
      <c r="C18" s="72"/>
      <c r="D18" s="21"/>
    </row>
    <row r="19" spans="3:4" ht="16.5" customHeight="1">
      <c r="C19" s="71" t="s">
        <v>44</v>
      </c>
      <c r="D19" s="21" t="s">
        <v>60</v>
      </c>
    </row>
    <row r="20" spans="3:4" ht="16.5" customHeight="1">
      <c r="C20" s="72"/>
      <c r="D20" s="21"/>
    </row>
    <row r="21" spans="3:4" ht="16.5" customHeight="1">
      <c r="C21" s="70" t="s">
        <v>45</v>
      </c>
      <c r="D21" s="22" t="s">
        <v>61</v>
      </c>
    </row>
    <row r="22" spans="3:4" ht="16.5" customHeight="1">
      <c r="C22" s="72"/>
      <c r="D22" s="21"/>
    </row>
    <row r="23" spans="3:4" ht="16.5" customHeight="1">
      <c r="C23" s="70" t="s">
        <v>46</v>
      </c>
      <c r="D23" s="26" t="s">
        <v>62</v>
      </c>
    </row>
    <row r="24" spans="3:4" ht="16.5" customHeight="1">
      <c r="C24" s="70"/>
      <c r="D24" s="21"/>
    </row>
    <row r="25" spans="3:4" ht="16.5" customHeight="1">
      <c r="C25" s="71" t="s">
        <v>47</v>
      </c>
      <c r="D25" s="27" t="s">
        <v>63</v>
      </c>
    </row>
    <row r="26" spans="3:4" ht="16.5" customHeight="1">
      <c r="C26" s="72"/>
      <c r="D26" s="21"/>
    </row>
    <row r="27" spans="3:4" ht="16.5" customHeight="1">
      <c r="C27" s="71" t="s">
        <v>48</v>
      </c>
      <c r="D27" s="58" t="s">
        <v>64</v>
      </c>
    </row>
    <row r="28" spans="3:4" ht="16.5" customHeight="1">
      <c r="C28" s="72"/>
      <c r="D28" s="57"/>
    </row>
    <row r="29" spans="2:4" s="9" customFormat="1" ht="16.5" customHeight="1">
      <c r="B29" s="7"/>
      <c r="C29" s="71" t="s">
        <v>49</v>
      </c>
      <c r="D29" s="21" t="s">
        <v>65</v>
      </c>
    </row>
    <row r="30" spans="2:4" s="9" customFormat="1" ht="16.5" customHeight="1">
      <c r="B30" s="7"/>
      <c r="C30" s="72"/>
      <c r="D30" s="28"/>
    </row>
    <row r="31" spans="1:4" s="2" customFormat="1" ht="16.5" customHeight="1">
      <c r="A31" s="13"/>
      <c r="C31" s="71" t="s">
        <v>52</v>
      </c>
      <c r="D31" s="29"/>
    </row>
    <row r="32" spans="1:4" s="2" customFormat="1" ht="16.5" customHeight="1" thickBot="1">
      <c r="A32" s="13"/>
      <c r="C32" s="70"/>
      <c r="D32" s="30"/>
    </row>
    <row r="33" ht="13.5" thickTop="1">
      <c r="C33" s="31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3" t="s">
        <v>30</v>
      </c>
      <c r="B1" s="73"/>
      <c r="C1" s="73"/>
      <c r="D1" s="73"/>
      <c r="E1" s="73"/>
    </row>
    <row r="2" spans="1:5" ht="18">
      <c r="A2" s="17"/>
      <c r="B2" s="17"/>
      <c r="C2" s="17"/>
      <c r="D2" s="17"/>
      <c r="E2" s="17"/>
    </row>
    <row r="3" spans="1:5" ht="14.2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4.2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2017-12-04T01:44:14Z</cp:lastPrinted>
  <dcterms:created xsi:type="dcterms:W3CDTF">2017-09-03T02:57:19Z</dcterms:created>
  <dcterms:modified xsi:type="dcterms:W3CDTF">2017-12-04T09:10:11Z</dcterms:modified>
  <cp:category/>
  <cp:version/>
  <cp:contentType/>
  <cp:contentStatus/>
</cp:coreProperties>
</file>