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<sst xmlns="http://schemas.openxmlformats.org/spreadsheetml/2006/main" count="123" uniqueCount="95">
  <si>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</si>
  <si>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</si>
  <si>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</si>
  <si>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</si>
  <si>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</si>
  <si>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</si>
  <si>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</si>
  <si>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</si>
  <si>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</si>
  <si>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</si>
  <si>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</si>
  <si>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</si>
  <si>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</si>
  <si>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</si>
  <si>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</si>
  <si>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</si>
  <si>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</si>
  <si>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</si>
  <si>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</si>
  <si>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</si>
  <si>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</si>
  <si>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</si>
  <si>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</si>
  <si>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</si>
  <si>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</si>
  <si>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</si>
  <si>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</si>
  <si>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</si>
  <si>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</si>
  <si>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</si>
  <si>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</si>
  <si>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</si>
  <si>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</si>
  <si>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</si>
  <si>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</si>
  <si>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</si>
  <si>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</si>
  <si>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</si>
  <si>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</si>
  <si>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</si>
  <si>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</si>
  <si>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</si>
  <si>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</si>
  <si>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</si>
  <si>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</si>
  <si>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</si>
  <si>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</si>
  <si>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</si>
  <si>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</si>
  <si>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</si>
  <si>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</si>
  <si>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</si>
  <si>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</si>
  <si>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</si>
  <si>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</si>
  <si>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LỚP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</si>
  <si>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</si>
  <si>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</si>
  <si>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</si>
  <si>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</si>
  <si>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</si>
  <si>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</si>
  <si>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</si>
  <si>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</si>
  <si>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PHẦN GHI LỖI I PHẠM</t>
  </si>
  <si>
    <t>Vô muộn tiết học</t>
  </si>
  <si>
    <t>TUẦN THỨ: 16 - TỪ: 04/12/2017 ĐẾN 10/12/2017                       LỚP TRỰC: 11C2 - GVCN: BÙI NGỌC NAM</t>
  </si>
  <si>
    <t>TUẦN THỨ: 17 - TỪ: 11/12/2017 ĐẾN 17/12/2017                                                     LỚP TRỰC: 11C3 - GVCN: PHẠM THỊ THƯƠNG</t>
  </si>
  <si>
    <t>T2: 1P (N Anh); T3: 1P (Phượng); T7: 3P (Đông, Vy, H Ánh)</t>
  </si>
  <si>
    <t>T3: 1P; 2KP; 3 bỏ tiết Toán; 1 giờ B Toán (Tạm được); T4: 1P (Đạt);</t>
  </si>
  <si>
    <t>T4: 2 đi học muộn (Tuấn, Sơn); 4 ko đồng phục TD; T5: 1P; Yến đi học muộn; T6: Châu đi học muộn; T7: Lớp ồn</t>
  </si>
  <si>
    <t>T3: 2P (Uyên, Risa)</t>
  </si>
  <si>
    <t>T6: 1P (Q Như);</t>
  </si>
  <si>
    <t xml:space="preserve">T7: 1P; </t>
  </si>
  <si>
    <t>T3: 1P; T6: 2P (Thảo, Trang);</t>
  </si>
  <si>
    <t xml:space="preserve">T2: 2P; SH ồn; T3: Hồ Thủy + H Ruyên vào muộn 25' môn Toán; T4: 2P; T6: 3P; T7: Nguyễn T Huyền vô lỷ luật môn QP; </t>
  </si>
  <si>
    <t>T3: 2 ko SH 15'; T6: 1H 15'; T7: 1P (Nguyên)</t>
  </si>
  <si>
    <t xml:space="preserve">T3: 1P (Lý Hùng); Trực nhật muonj; T5: 1P (H Loan); </t>
  </si>
  <si>
    <t>T2: 2P; T7: 4P (Quỳnh, Quỳnh, Đại,….)</t>
  </si>
  <si>
    <t>T5: Lớp ồn; T6: 1P; T7: Lớp ồn</t>
  </si>
  <si>
    <t xml:space="preserve">T2: 1P (Huyền); </t>
  </si>
  <si>
    <t xml:space="preserve">T6: 1KP (Anh); T7: 2KP; </t>
  </si>
  <si>
    <t>T5: Sh ồn;</t>
  </si>
  <si>
    <t>T2: 1 giờ B Lý (Lớp quá ồn); T3: SH 15' ồn; T4: 6 ko đồng phục QP; T6: N Phương ko SH 15'; T7: SH ồn</t>
  </si>
  <si>
    <t xml:space="preserve">T5: Lớp ồn; T6: 1 giờ C Toán (Lớp quá ồn, ko chịu học); </t>
  </si>
  <si>
    <t>T7: 1P (Phượng);</t>
  </si>
  <si>
    <t xml:space="preserve">T2: 1P (Khang); T5: Lớp ồn; T6: 2 ra ngoài ko lý do (Huy, Hoàng); </t>
  </si>
  <si>
    <t>T2: 1 giờ D Anh (Very noisy); T6: 1 giờ B Lý (Ăn sáng trong giờ học-hôi hám)</t>
  </si>
  <si>
    <t xml:space="preserve">T2: 2P (Hoàng, Jonhson); T3: 1P (Vy); T4: 2 ko đồng phục QP; </t>
  </si>
  <si>
    <t xml:space="preserve">T2: 1P (Ngọc); </t>
  </si>
  <si>
    <t xml:space="preserve">T5: Sơn ko SH 15'; T6: 1P (Oanh); T7: V. Sơn ko đống thùng + đi học muộn; </t>
  </si>
  <si>
    <t>T7: 2 đi học muộn (Hiếu, Vũ)</t>
  </si>
  <si>
    <t>T6: 2P (Nga, Lường); Thưởng 40 điểm có sản phẩm sáng tạo vật dụng vệ sinh trường học dự thi cấp tỉnh;</t>
  </si>
  <si>
    <t>Thưởng 50 điểm có sản phẩm sáng tạo vật dụng vệ sinh trường học dự thi cấp tỉnh;</t>
  </si>
  <si>
    <t>Thưởng 30 điểm có sản phẩm sáng tạo vật dụng vệ sinh trường học cấp trường;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</si>
</sst>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&quot;Đ&quot;;\-#,##0&quot;Đ&quot;"/>
    <numFmt numFmtId="181" formatCode="#,##0&quot;Đ&quot;;[Red]\-#,##0&quot;Đ&quot;"/>
    <numFmt numFmtId="182" formatCode="#,##0.00&quot;Đ&quot;;\-#,##0.00&quot;Đ&quot;"/>
    <numFmt numFmtId="183" formatCode="#,##0.00&quot;Đ&quot;;[Red]\-#,##0.00&quot;Đ&quot;"/>
    <numFmt numFmtId="184" formatCode="_-* #,##0&quot;Đ&quot;_-;\-* #,##0&quot;Đ&quot;_-;_-* &quot;-&quot;&quot;Đ&quot;_-;_-@_-"/>
    <numFmt numFmtId="185" formatCode="_-* #,##0_Đ_-;\-* #,##0_Đ_-;_-* &quot;-&quot;_Đ_-;_-@_-"/>
    <numFmt numFmtId="186" formatCode="_-* #,##0.00&quot;Đ&quot;_-;\-* #,##0.00&quot;Đ&quot;_-;_-* &quot;-&quot;??&quot;Đ&quot;_-;_-@_-"/>
    <numFmt numFmtId="187" formatCode="_-* #,##0.00_Đ_-;\-* #,##0.00_Đ_-;_-* &quot;-&quot;??_Đ_-;_-@_-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5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9" fontId="11" fillId="0" borderId="15" xfId="57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11" fillId="0" borderId="15" xfId="0" applyFont="1" applyBorder="1" applyAlignment="1">
      <alignment vertical="center" wrapText="1"/>
    </xf>
    <xf numFmtId="0" fontId="11" fillId="0" borderId="18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130" zoomScaleNormal="130" zoomScalePageLayoutView="0" workbookViewId="0" topLeftCell="A19">
      <selection activeCell="W34" sqref="W34"/>
    </sheetView>
  </sheetViews>
  <sheetFormatPr defaultColWidth="9.0039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ht="2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5.7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.75" thickTop="1">
      <c r="A4" s="85" t="s">
        <v>1</v>
      </c>
      <c r="B4" s="87" t="s">
        <v>2</v>
      </c>
      <c r="C4" s="79" t="s">
        <v>3</v>
      </c>
      <c r="D4" s="79" t="s">
        <v>4</v>
      </c>
      <c r="E4" s="79" t="s">
        <v>5</v>
      </c>
      <c r="F4" s="79" t="s">
        <v>6</v>
      </c>
      <c r="G4" s="79" t="s">
        <v>7</v>
      </c>
      <c r="H4" s="79" t="s">
        <v>8</v>
      </c>
      <c r="I4" s="79" t="s">
        <v>9</v>
      </c>
      <c r="J4" s="79" t="s">
        <v>10</v>
      </c>
      <c r="K4" s="79" t="s">
        <v>11</v>
      </c>
      <c r="L4" s="79" t="s">
        <v>12</v>
      </c>
      <c r="M4" s="79" t="s">
        <v>13</v>
      </c>
      <c r="N4" s="79" t="s">
        <v>14</v>
      </c>
      <c r="O4" s="79" t="s">
        <v>15</v>
      </c>
      <c r="P4" s="79" t="s">
        <v>16</v>
      </c>
      <c r="Q4" s="79" t="s">
        <v>17</v>
      </c>
      <c r="R4" s="79" t="s">
        <v>18</v>
      </c>
      <c r="S4" s="79" t="s">
        <v>19</v>
      </c>
      <c r="T4" s="79" t="s">
        <v>20</v>
      </c>
      <c r="U4" s="79" t="s">
        <v>21</v>
      </c>
      <c r="V4" s="79" t="s">
        <v>22</v>
      </c>
      <c r="W4" s="79" t="s">
        <v>23</v>
      </c>
      <c r="X4" s="79" t="s">
        <v>24</v>
      </c>
      <c r="Y4" s="79" t="s">
        <v>25</v>
      </c>
      <c r="Z4" s="79" t="s">
        <v>26</v>
      </c>
      <c r="AA4" s="79" t="s">
        <v>27</v>
      </c>
      <c r="AB4" s="79" t="s">
        <v>28</v>
      </c>
      <c r="AC4" s="81" t="s">
        <v>29</v>
      </c>
    </row>
    <row r="5" spans="1:29" ht="15.75" thickBot="1">
      <c r="A5" s="86"/>
      <c r="B5" s="8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2"/>
    </row>
    <row r="6" spans="1:29" ht="15" customHeight="1" thickTop="1">
      <c r="A6" s="27" t="s">
        <v>30</v>
      </c>
      <c r="B6" s="28">
        <v>-5</v>
      </c>
      <c r="C6" s="29">
        <v>-2</v>
      </c>
      <c r="D6" s="29">
        <v>-12</v>
      </c>
      <c r="E6" s="29">
        <v>-9</v>
      </c>
      <c r="F6" s="29">
        <v>-2</v>
      </c>
      <c r="G6" s="29">
        <v>-1</v>
      </c>
      <c r="H6" s="29"/>
      <c r="I6" s="29">
        <v>-1</v>
      </c>
      <c r="J6" s="29">
        <v>-3</v>
      </c>
      <c r="K6" s="29">
        <v>-11</v>
      </c>
      <c r="L6" s="29">
        <v>-1</v>
      </c>
      <c r="M6" s="29">
        <v>-2</v>
      </c>
      <c r="N6" s="29">
        <v>-6</v>
      </c>
      <c r="O6" s="29">
        <v>-1</v>
      </c>
      <c r="P6" s="29">
        <v>-1</v>
      </c>
      <c r="Q6" s="29">
        <v>-15</v>
      </c>
      <c r="R6" s="29"/>
      <c r="S6" s="30"/>
      <c r="T6" s="30"/>
      <c r="U6" s="31">
        <v>-1</v>
      </c>
      <c r="V6" s="31">
        <v>-1</v>
      </c>
      <c r="W6" s="31"/>
      <c r="X6" s="31"/>
      <c r="Y6" s="31">
        <v>-3</v>
      </c>
      <c r="Z6" s="29">
        <v>-1</v>
      </c>
      <c r="AA6" s="29">
        <v>-3</v>
      </c>
      <c r="AB6" s="29">
        <v>-4</v>
      </c>
      <c r="AC6" s="32"/>
    </row>
    <row r="7" spans="1:29" ht="15" customHeight="1">
      <c r="A7" s="33" t="s">
        <v>31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>
        <v>-20</v>
      </c>
      <c r="N7" s="31"/>
      <c r="O7" s="31"/>
      <c r="P7" s="31"/>
      <c r="Q7" s="31"/>
      <c r="R7" s="31"/>
      <c r="S7" s="35"/>
      <c r="T7" s="35"/>
      <c r="U7" s="31"/>
      <c r="V7" s="31"/>
      <c r="W7" s="31"/>
      <c r="X7" s="31"/>
      <c r="Y7" s="31"/>
      <c r="Z7" s="31"/>
      <c r="AA7" s="31"/>
      <c r="AB7" s="31"/>
      <c r="AC7" s="36"/>
    </row>
    <row r="8" spans="1:29" ht="15" customHeight="1">
      <c r="A8" s="37" t="s">
        <v>32</v>
      </c>
      <c r="B8" s="34"/>
      <c r="C8" s="31"/>
      <c r="D8" s="31"/>
      <c r="E8" s="31">
        <v>-8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5">
        <v>-12</v>
      </c>
      <c r="T8" s="35"/>
      <c r="U8" s="31"/>
      <c r="V8" s="31"/>
      <c r="W8" s="31"/>
      <c r="X8" s="31"/>
      <c r="Y8" s="31">
        <v>-4</v>
      </c>
      <c r="Z8" s="31"/>
      <c r="AA8" s="31"/>
      <c r="AB8" s="31"/>
      <c r="AC8" s="36"/>
    </row>
    <row r="9" spans="1:29" ht="15" customHeight="1">
      <c r="A9" s="37" t="s">
        <v>33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/>
      <c r="W9" s="31"/>
      <c r="X9" s="31"/>
      <c r="Y9" s="31"/>
      <c r="Z9" s="31"/>
      <c r="AA9" s="31">
        <v>-10</v>
      </c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/>
      <c r="T12" s="35"/>
      <c r="U12" s="31"/>
      <c r="V12" s="31"/>
      <c r="W12" s="31"/>
      <c r="X12" s="31"/>
      <c r="Y12" s="31"/>
      <c r="Z12" s="31"/>
      <c r="AA12" s="31"/>
      <c r="AB12" s="31"/>
      <c r="AC12" s="36"/>
    </row>
    <row r="13" spans="1:29" ht="15" customHeight="1">
      <c r="A13" s="33" t="s">
        <v>37</v>
      </c>
      <c r="B13" s="34"/>
      <c r="C13" s="31"/>
      <c r="D13" s="31"/>
      <c r="E13" s="31">
        <v>-5</v>
      </c>
      <c r="F13" s="31"/>
      <c r="G13" s="31"/>
      <c r="H13" s="31"/>
      <c r="I13" s="31"/>
      <c r="J13" s="31"/>
      <c r="K13" s="31">
        <v>-5</v>
      </c>
      <c r="L13" s="31">
        <v>-6</v>
      </c>
      <c r="M13" s="31"/>
      <c r="N13" s="31"/>
      <c r="O13" s="31">
        <v>-10</v>
      </c>
      <c r="P13" s="31"/>
      <c r="Q13" s="31"/>
      <c r="R13" s="31">
        <v>-5</v>
      </c>
      <c r="S13" s="35">
        <v>-12</v>
      </c>
      <c r="T13" s="35">
        <v>-5</v>
      </c>
      <c r="U13" s="31"/>
      <c r="V13" s="31">
        <v>-9</v>
      </c>
      <c r="W13" s="31"/>
      <c r="X13" s="31"/>
      <c r="Y13" s="31"/>
      <c r="Z13" s="31"/>
      <c r="AA13" s="31">
        <v>-2</v>
      </c>
      <c r="AB13" s="31"/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63</v>
      </c>
      <c r="B15" s="34"/>
      <c r="C15" s="31"/>
      <c r="D15" s="31"/>
      <c r="E15" s="31"/>
      <c r="F15" s="31"/>
      <c r="G15" s="31"/>
      <c r="H15" s="31"/>
      <c r="I15" s="31"/>
      <c r="J15" s="31"/>
      <c r="K15" s="31">
        <v>-2</v>
      </c>
      <c r="L15" s="31"/>
      <c r="M15" s="31"/>
      <c r="N15" s="31"/>
      <c r="O15" s="31"/>
      <c r="P15" s="31"/>
      <c r="Q15" s="31"/>
      <c r="R15" s="31"/>
      <c r="S15" s="35"/>
      <c r="T15" s="35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ht="15" customHeight="1">
      <c r="A16" s="37" t="s">
        <v>39</v>
      </c>
      <c r="B16" s="34"/>
      <c r="C16" s="31"/>
      <c r="D16" s="31">
        <v>-15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/>
      <c r="V16" s="31"/>
      <c r="W16" s="31"/>
      <c r="X16" s="31"/>
      <c r="Y16" s="31"/>
      <c r="Z16" s="31"/>
      <c r="AA16" s="31"/>
      <c r="AB16" s="31"/>
      <c r="AC16" s="36"/>
    </row>
    <row r="17" spans="1:29" ht="15" customHeight="1">
      <c r="A17" s="37" t="s">
        <v>40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/>
      <c r="Y17" s="31"/>
      <c r="Z17" s="31"/>
      <c r="AA17" s="31"/>
      <c r="AB17" s="31"/>
      <c r="AC17" s="36"/>
    </row>
    <row r="18" spans="1:29" ht="22.5" customHeight="1">
      <c r="A18" s="33" t="s">
        <v>54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5" customHeight="1">
      <c r="A19" s="37" t="s">
        <v>53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/>
      <c r="Z19" s="31"/>
      <c r="AA19" s="31"/>
      <c r="AB19" s="31"/>
      <c r="AC19" s="36"/>
    </row>
    <row r="20" spans="1:29" ht="15" customHeight="1">
      <c r="A20" s="37" t="s">
        <v>41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5"/>
      <c r="T20" s="35"/>
      <c r="U20" s="31"/>
      <c r="V20" s="31"/>
      <c r="W20" s="31"/>
      <c r="X20" s="31"/>
      <c r="Y20" s="31"/>
      <c r="Z20" s="31"/>
      <c r="AA20" s="31"/>
      <c r="AB20" s="31"/>
      <c r="AC20" s="36"/>
    </row>
    <row r="21" spans="1:29" ht="15" customHeight="1">
      <c r="A21" s="39" t="s">
        <v>65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3"/>
    </row>
    <row r="22" spans="1:29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42</v>
      </c>
      <c r="B23" s="56">
        <f>100+SUM(B6:B22)</f>
        <v>95</v>
      </c>
      <c r="C23" s="56">
        <f aca="true" t="shared" si="0" ref="C23:Y23">100+SUM(C6:C22)</f>
        <v>98</v>
      </c>
      <c r="D23" s="56">
        <f t="shared" si="0"/>
        <v>73</v>
      </c>
      <c r="E23" s="56">
        <f t="shared" si="0"/>
        <v>78</v>
      </c>
      <c r="F23" s="56">
        <f t="shared" si="0"/>
        <v>98</v>
      </c>
      <c r="G23" s="56">
        <f t="shared" si="0"/>
        <v>99</v>
      </c>
      <c r="H23" s="56">
        <f t="shared" si="0"/>
        <v>100</v>
      </c>
      <c r="I23" s="56">
        <f t="shared" si="0"/>
        <v>99</v>
      </c>
      <c r="J23" s="56">
        <f t="shared" si="0"/>
        <v>97</v>
      </c>
      <c r="K23" s="56">
        <f t="shared" si="0"/>
        <v>82</v>
      </c>
      <c r="L23" s="56">
        <f t="shared" si="0"/>
        <v>93</v>
      </c>
      <c r="M23" s="56">
        <f t="shared" si="0"/>
        <v>78</v>
      </c>
      <c r="N23" s="56">
        <f t="shared" si="0"/>
        <v>94</v>
      </c>
      <c r="O23" s="56">
        <f t="shared" si="0"/>
        <v>89</v>
      </c>
      <c r="P23" s="56">
        <f t="shared" si="0"/>
        <v>99</v>
      </c>
      <c r="Q23" s="56">
        <f t="shared" si="0"/>
        <v>85</v>
      </c>
      <c r="R23" s="56">
        <f t="shared" si="0"/>
        <v>95</v>
      </c>
      <c r="S23" s="56">
        <f t="shared" si="0"/>
        <v>76</v>
      </c>
      <c r="T23" s="56">
        <f t="shared" si="0"/>
        <v>95</v>
      </c>
      <c r="U23" s="56">
        <f t="shared" si="0"/>
        <v>99</v>
      </c>
      <c r="V23" s="56">
        <f t="shared" si="0"/>
        <v>90</v>
      </c>
      <c r="W23" s="56">
        <f t="shared" si="0"/>
        <v>100</v>
      </c>
      <c r="X23" s="56">
        <f t="shared" si="0"/>
        <v>100</v>
      </c>
      <c r="Y23" s="56">
        <f t="shared" si="0"/>
        <v>93</v>
      </c>
      <c r="Z23" s="56">
        <f>100+SUM(Z6:Z22)</f>
        <v>99</v>
      </c>
      <c r="AA23" s="56">
        <f>100+SUM(AA6:AA22)</f>
        <v>85</v>
      </c>
      <c r="AB23" s="56">
        <f>100+SUM(AB6:AB22)</f>
        <v>96</v>
      </c>
      <c r="AC23" s="1">
        <f>100+SUM(AC6:AC22)</f>
        <v>100</v>
      </c>
    </row>
    <row r="24" spans="1:29" ht="15.75" thickTop="1">
      <c r="A24" s="27" t="s">
        <v>43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32"/>
    </row>
    <row r="25" spans="1:29" ht="15">
      <c r="A25" s="37" t="s">
        <v>44</v>
      </c>
      <c r="B25" s="34"/>
      <c r="C25" s="31"/>
      <c r="D25" s="31">
        <v>-5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5">
        <v>-5</v>
      </c>
      <c r="T25" s="35"/>
      <c r="U25" s="31"/>
      <c r="V25" s="31"/>
      <c r="W25" s="31"/>
      <c r="X25" s="31">
        <v>-5</v>
      </c>
      <c r="Y25" s="31"/>
      <c r="Z25" s="31"/>
      <c r="AA25" s="31"/>
      <c r="AB25" s="31"/>
      <c r="AC25" s="36"/>
    </row>
    <row r="26" spans="1:29" ht="15">
      <c r="A26" s="37" t="s">
        <v>45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5"/>
      <c r="T26" s="35">
        <v>-10</v>
      </c>
      <c r="U26" s="31"/>
      <c r="V26" s="31"/>
      <c r="W26" s="31"/>
      <c r="X26" s="31"/>
      <c r="Y26" s="31"/>
      <c r="Z26" s="31"/>
      <c r="AA26" s="31"/>
      <c r="AB26" s="31"/>
      <c r="AC26" s="36"/>
    </row>
    <row r="27" spans="1:29" ht="15.75" thickBot="1">
      <c r="A27" s="39" t="s">
        <v>46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>
        <v>-20</v>
      </c>
      <c r="Y27" s="41"/>
      <c r="Z27" s="41"/>
      <c r="AA27" s="41"/>
      <c r="AB27" s="41"/>
      <c r="AC27" s="43"/>
    </row>
    <row r="28" spans="1:29" ht="22.5" thickBot="1" thickTop="1">
      <c r="A28" s="49" t="s">
        <v>47</v>
      </c>
      <c r="B28" s="56">
        <f>100+SUM(B24:B27)</f>
        <v>100</v>
      </c>
      <c r="C28" s="56">
        <f aca="true" t="shared" si="1" ref="C28:Y28">100+SUM(C24:C27)</f>
        <v>100</v>
      </c>
      <c r="D28" s="56">
        <f t="shared" si="1"/>
        <v>95</v>
      </c>
      <c r="E28" s="56">
        <f t="shared" si="1"/>
        <v>100</v>
      </c>
      <c r="F28" s="56">
        <f t="shared" si="1"/>
        <v>100</v>
      </c>
      <c r="G28" s="56">
        <f t="shared" si="1"/>
        <v>100</v>
      </c>
      <c r="H28" s="56">
        <f t="shared" si="1"/>
        <v>100</v>
      </c>
      <c r="I28" s="56">
        <f t="shared" si="1"/>
        <v>100</v>
      </c>
      <c r="J28" s="56">
        <f t="shared" si="1"/>
        <v>100</v>
      </c>
      <c r="K28" s="56">
        <f t="shared" si="1"/>
        <v>100</v>
      </c>
      <c r="L28" s="56">
        <f t="shared" si="1"/>
        <v>100</v>
      </c>
      <c r="M28" s="56">
        <f t="shared" si="1"/>
        <v>100</v>
      </c>
      <c r="N28" s="56">
        <f t="shared" si="1"/>
        <v>100</v>
      </c>
      <c r="O28" s="56">
        <f t="shared" si="1"/>
        <v>100</v>
      </c>
      <c r="P28" s="56">
        <f t="shared" si="1"/>
        <v>100</v>
      </c>
      <c r="Q28" s="56">
        <f t="shared" si="1"/>
        <v>100</v>
      </c>
      <c r="R28" s="56">
        <f t="shared" si="1"/>
        <v>100</v>
      </c>
      <c r="S28" s="56">
        <f t="shared" si="1"/>
        <v>95</v>
      </c>
      <c r="T28" s="56">
        <f t="shared" si="1"/>
        <v>90</v>
      </c>
      <c r="U28" s="56">
        <f t="shared" si="1"/>
        <v>100</v>
      </c>
      <c r="V28" s="56">
        <f t="shared" si="1"/>
        <v>100</v>
      </c>
      <c r="W28" s="56">
        <f t="shared" si="1"/>
        <v>100</v>
      </c>
      <c r="X28" s="56">
        <f t="shared" si="1"/>
        <v>75</v>
      </c>
      <c r="Y28" s="56">
        <f t="shared" si="1"/>
        <v>100</v>
      </c>
      <c r="Z28" s="56">
        <f>100+SUM(Z24:Z27)</f>
        <v>100</v>
      </c>
      <c r="AA28" s="56">
        <f>100+SUM(AA24:AA27)</f>
        <v>100</v>
      </c>
      <c r="AB28" s="56">
        <f>100+SUM(AB24:AB27)</f>
        <v>100</v>
      </c>
      <c r="AC28" s="1">
        <f>100+SUM(AC24:AC27)</f>
        <v>100</v>
      </c>
    </row>
    <row r="29" spans="1:29" ht="16.5" thickBot="1" thickTop="1">
      <c r="A29" s="51" t="s">
        <v>48</v>
      </c>
      <c r="B29" s="52"/>
      <c r="C29" s="53">
        <v>40</v>
      </c>
      <c r="D29" s="53">
        <v>20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>
        <v>30</v>
      </c>
      <c r="S29" s="53"/>
      <c r="T29" s="53"/>
      <c r="U29" s="53"/>
      <c r="V29" s="53"/>
      <c r="W29" s="53">
        <v>30</v>
      </c>
      <c r="X29" s="53"/>
      <c r="Y29" s="53"/>
      <c r="Z29" s="53"/>
      <c r="AA29" s="53"/>
      <c r="AB29" s="53"/>
      <c r="AC29" s="50">
        <v>50</v>
      </c>
    </row>
    <row r="30" spans="1:29" ht="22.5" thickBot="1" thickTop="1">
      <c r="A30" s="49" t="s">
        <v>49</v>
      </c>
      <c r="B30" s="57">
        <f>SUM(B23,B28)</f>
        <v>195</v>
      </c>
      <c r="C30" s="57">
        <f aca="true" t="shared" si="2" ref="C30:AC30">SUM(C23,C28)</f>
        <v>198</v>
      </c>
      <c r="D30" s="57">
        <f t="shared" si="2"/>
        <v>168</v>
      </c>
      <c r="E30" s="57">
        <f t="shared" si="2"/>
        <v>178</v>
      </c>
      <c r="F30" s="57">
        <f t="shared" si="2"/>
        <v>198</v>
      </c>
      <c r="G30" s="57">
        <f t="shared" si="2"/>
        <v>199</v>
      </c>
      <c r="H30" s="57">
        <f t="shared" si="2"/>
        <v>200</v>
      </c>
      <c r="I30" s="57">
        <f t="shared" si="2"/>
        <v>199</v>
      </c>
      <c r="J30" s="57">
        <f t="shared" si="2"/>
        <v>197</v>
      </c>
      <c r="K30" s="57">
        <f t="shared" si="2"/>
        <v>182</v>
      </c>
      <c r="L30" s="57">
        <f t="shared" si="2"/>
        <v>193</v>
      </c>
      <c r="M30" s="57">
        <f t="shared" si="2"/>
        <v>178</v>
      </c>
      <c r="N30" s="57">
        <f t="shared" si="2"/>
        <v>194</v>
      </c>
      <c r="O30" s="57">
        <f t="shared" si="2"/>
        <v>189</v>
      </c>
      <c r="P30" s="57">
        <f t="shared" si="2"/>
        <v>199</v>
      </c>
      <c r="Q30" s="57">
        <f t="shared" si="2"/>
        <v>185</v>
      </c>
      <c r="R30" s="57">
        <f t="shared" si="2"/>
        <v>195</v>
      </c>
      <c r="S30" s="57">
        <f t="shared" si="2"/>
        <v>171</v>
      </c>
      <c r="T30" s="57">
        <f t="shared" si="2"/>
        <v>185</v>
      </c>
      <c r="U30" s="57">
        <f t="shared" si="2"/>
        <v>199</v>
      </c>
      <c r="V30" s="57">
        <f t="shared" si="2"/>
        <v>190</v>
      </c>
      <c r="W30" s="57">
        <f t="shared" si="2"/>
        <v>200</v>
      </c>
      <c r="X30" s="57">
        <f t="shared" si="2"/>
        <v>175</v>
      </c>
      <c r="Y30" s="57">
        <f t="shared" si="2"/>
        <v>193</v>
      </c>
      <c r="Z30" s="57">
        <f t="shared" si="2"/>
        <v>199</v>
      </c>
      <c r="AA30" s="57">
        <f t="shared" si="2"/>
        <v>185</v>
      </c>
      <c r="AB30" s="57">
        <f t="shared" si="2"/>
        <v>196</v>
      </c>
      <c r="AC30" s="58">
        <f t="shared" si="2"/>
        <v>200</v>
      </c>
    </row>
    <row r="31" spans="1:29" ht="22.5" thickBot="1" thickTop="1">
      <c r="A31" s="49" t="s">
        <v>50</v>
      </c>
      <c r="B31" s="56">
        <f>SUM(B23,B28,B29)</f>
        <v>195</v>
      </c>
      <c r="C31" s="56">
        <f aca="true" t="shared" si="3" ref="C31:AC31">SUM(C23,C28,C29)</f>
        <v>238</v>
      </c>
      <c r="D31" s="56">
        <f t="shared" si="3"/>
        <v>188</v>
      </c>
      <c r="E31" s="56">
        <f t="shared" si="3"/>
        <v>178</v>
      </c>
      <c r="F31" s="56">
        <f t="shared" si="3"/>
        <v>198</v>
      </c>
      <c r="G31" s="56">
        <f t="shared" si="3"/>
        <v>199</v>
      </c>
      <c r="H31" s="56">
        <f t="shared" si="3"/>
        <v>200</v>
      </c>
      <c r="I31" s="56">
        <f t="shared" si="3"/>
        <v>199</v>
      </c>
      <c r="J31" s="56">
        <f t="shared" si="3"/>
        <v>197</v>
      </c>
      <c r="K31" s="56">
        <f t="shared" si="3"/>
        <v>182</v>
      </c>
      <c r="L31" s="56">
        <f t="shared" si="3"/>
        <v>193</v>
      </c>
      <c r="M31" s="56">
        <f t="shared" si="3"/>
        <v>178</v>
      </c>
      <c r="N31" s="56">
        <f t="shared" si="3"/>
        <v>194</v>
      </c>
      <c r="O31" s="56">
        <f t="shared" si="3"/>
        <v>189</v>
      </c>
      <c r="P31" s="56">
        <f t="shared" si="3"/>
        <v>199</v>
      </c>
      <c r="Q31" s="56">
        <f t="shared" si="3"/>
        <v>185</v>
      </c>
      <c r="R31" s="56">
        <f t="shared" si="3"/>
        <v>225</v>
      </c>
      <c r="S31" s="56">
        <f t="shared" si="3"/>
        <v>171</v>
      </c>
      <c r="T31" s="56">
        <f t="shared" si="3"/>
        <v>185</v>
      </c>
      <c r="U31" s="56">
        <f t="shared" si="3"/>
        <v>199</v>
      </c>
      <c r="V31" s="56">
        <f t="shared" si="3"/>
        <v>190</v>
      </c>
      <c r="W31" s="56">
        <f t="shared" si="3"/>
        <v>230</v>
      </c>
      <c r="X31" s="56">
        <f t="shared" si="3"/>
        <v>175</v>
      </c>
      <c r="Y31" s="56">
        <f t="shared" si="3"/>
        <v>193</v>
      </c>
      <c r="Z31" s="56">
        <f t="shared" si="3"/>
        <v>199</v>
      </c>
      <c r="AA31" s="56">
        <f t="shared" si="3"/>
        <v>185</v>
      </c>
      <c r="AB31" s="56">
        <f t="shared" si="3"/>
        <v>196</v>
      </c>
      <c r="AC31" s="1">
        <f t="shared" si="3"/>
        <v>250</v>
      </c>
    </row>
    <row r="32" spans="1:29" ht="15.75" thickTop="1">
      <c r="A32" s="54" t="s">
        <v>51</v>
      </c>
      <c r="B32" s="59">
        <f>RANK(B30,$B$30:$AC$30)</f>
        <v>13</v>
      </c>
      <c r="C32" s="59">
        <f aca="true" t="shared" si="4" ref="C32:AC32">RANK(C30,$B$30:$AC$30)</f>
        <v>9</v>
      </c>
      <c r="D32" s="59">
        <f t="shared" si="4"/>
        <v>28</v>
      </c>
      <c r="E32" s="59">
        <f t="shared" si="4"/>
        <v>24</v>
      </c>
      <c r="F32" s="59">
        <f t="shared" si="4"/>
        <v>9</v>
      </c>
      <c r="G32" s="59">
        <f t="shared" si="4"/>
        <v>4</v>
      </c>
      <c r="H32" s="59">
        <f t="shared" si="4"/>
        <v>1</v>
      </c>
      <c r="I32" s="59">
        <f t="shared" si="4"/>
        <v>4</v>
      </c>
      <c r="J32" s="59">
        <f t="shared" si="4"/>
        <v>11</v>
      </c>
      <c r="K32" s="59">
        <f t="shared" si="4"/>
        <v>23</v>
      </c>
      <c r="L32" s="59">
        <f t="shared" si="4"/>
        <v>16</v>
      </c>
      <c r="M32" s="59">
        <f t="shared" si="4"/>
        <v>24</v>
      </c>
      <c r="N32" s="59">
        <f t="shared" si="4"/>
        <v>15</v>
      </c>
      <c r="O32" s="59">
        <f t="shared" si="4"/>
        <v>19</v>
      </c>
      <c r="P32" s="59">
        <f t="shared" si="4"/>
        <v>4</v>
      </c>
      <c r="Q32" s="59">
        <f t="shared" si="4"/>
        <v>20</v>
      </c>
      <c r="R32" s="59">
        <f t="shared" si="4"/>
        <v>13</v>
      </c>
      <c r="S32" s="59">
        <f t="shared" si="4"/>
        <v>27</v>
      </c>
      <c r="T32" s="59">
        <f t="shared" si="4"/>
        <v>20</v>
      </c>
      <c r="U32" s="59">
        <f t="shared" si="4"/>
        <v>4</v>
      </c>
      <c r="V32" s="59">
        <f t="shared" si="4"/>
        <v>18</v>
      </c>
      <c r="W32" s="59">
        <f t="shared" si="4"/>
        <v>1</v>
      </c>
      <c r="X32" s="59">
        <f t="shared" si="4"/>
        <v>26</v>
      </c>
      <c r="Y32" s="59">
        <f t="shared" si="4"/>
        <v>16</v>
      </c>
      <c r="Z32" s="59">
        <f t="shared" si="4"/>
        <v>4</v>
      </c>
      <c r="AA32" s="59">
        <f t="shared" si="4"/>
        <v>20</v>
      </c>
      <c r="AB32" s="59">
        <f t="shared" si="4"/>
        <v>12</v>
      </c>
      <c r="AC32" s="60">
        <f t="shared" si="4"/>
        <v>1</v>
      </c>
    </row>
    <row r="33" spans="1:29" ht="15.75" thickBot="1">
      <c r="A33" s="55" t="s">
        <v>52</v>
      </c>
      <c r="B33" s="61" t="str">
        <f>HLOOKUP(B31,'[1]Qui định xếp loại'!$A$3:$E$4,2,1)</f>
        <v>Tốt</v>
      </c>
      <c r="C33" s="61" t="str">
        <f>HLOOKUP(C31,'[1]Qui định xếp loại'!$A$3:$E$4,2,1)</f>
        <v>Tốt</v>
      </c>
      <c r="D33" s="61" t="str">
        <f>HLOOKUP(D31,'[1]Qui định xếp loại'!$A$3:$E$4,2,1)</f>
        <v>TB</v>
      </c>
      <c r="E33" s="61" t="str">
        <f>HLOOKUP(E31,'[1]Qui định xếp loại'!$A$3:$E$4,2,1)</f>
        <v>Yếu</v>
      </c>
      <c r="F33" s="61" t="str">
        <f>HLOOKUP(F31,'[1]Qui định xếp loại'!$A$3:$E$4,2,1)</f>
        <v>Tốt</v>
      </c>
      <c r="G33" s="61" t="str">
        <f>HLOOKUP(G31,'[1]Qui định xếp loại'!$A$3:$E$4,2,1)</f>
        <v>Tốt</v>
      </c>
      <c r="H33" s="61" t="str">
        <f>HLOOKUP(H31,'[1]Qui định xếp loại'!$A$3:$E$4,2,1)</f>
        <v>Tốt</v>
      </c>
      <c r="I33" s="61" t="str">
        <f>HLOOKUP(I31,'[1]Qui định xếp loại'!$A$3:$E$4,2,1)</f>
        <v>Tốt</v>
      </c>
      <c r="J33" s="61" t="str">
        <f>HLOOKUP(J31,'[1]Qui định xếp loại'!$A$3:$E$4,2,1)</f>
        <v>Tốt</v>
      </c>
      <c r="K33" s="61" t="str">
        <f>HLOOKUP(K31,'[1]Qui định xếp loại'!$A$3:$E$4,2,1)</f>
        <v>Yếu</v>
      </c>
      <c r="L33" s="61" t="str">
        <f>HLOOKUP(L31,'[1]Qui định xếp loại'!$A$3:$E$4,2,1)</f>
        <v>Khá</v>
      </c>
      <c r="M33" s="61" t="str">
        <f>HLOOKUP(M31,'[1]Qui định xếp loại'!$A$3:$E$4,2,1)</f>
        <v>Yếu</v>
      </c>
      <c r="N33" s="61" t="str">
        <f>HLOOKUP(N31,'[1]Qui định xếp loại'!$A$3:$E$4,2,1)</f>
        <v>Khá</v>
      </c>
      <c r="O33" s="61" t="str">
        <f>HLOOKUP(O31,'[1]Qui định xếp loại'!$A$3:$E$4,2,1)</f>
        <v>TB</v>
      </c>
      <c r="P33" s="61" t="str">
        <f>HLOOKUP(P31,'[1]Qui định xếp loại'!$A$3:$E$4,2,1)</f>
        <v>Tốt</v>
      </c>
      <c r="Q33" s="61" t="str">
        <f>HLOOKUP(Q31,'[1]Qui định xếp loại'!$A$3:$E$4,2,1)</f>
        <v>TB</v>
      </c>
      <c r="R33" s="61" t="str">
        <f>HLOOKUP(R31,'[1]Qui định xếp loại'!$A$3:$E$4,2,1)</f>
        <v>Tốt</v>
      </c>
      <c r="S33" s="61" t="str">
        <f>HLOOKUP(S31,'[1]Qui định xếp loại'!$A$3:$E$4,2,1)</f>
        <v>Yếu</v>
      </c>
      <c r="T33" s="61" t="str">
        <f>HLOOKUP(T31,'[1]Qui định xếp loại'!$A$3:$E$4,2,1)</f>
        <v>TB</v>
      </c>
      <c r="U33" s="61" t="str">
        <f>HLOOKUP(U31,'[1]Qui định xếp loại'!$A$3:$E$4,2,1)</f>
        <v>Tốt</v>
      </c>
      <c r="V33" s="61" t="str">
        <f>HLOOKUP(V31,'[1]Qui định xếp loại'!$A$3:$E$4,2,1)</f>
        <v>Khá</v>
      </c>
      <c r="W33" s="61" t="str">
        <f>HLOOKUP(W31,'[1]Qui định xếp loại'!$A$3:$E$4,2,1)</f>
        <v>Tốt</v>
      </c>
      <c r="X33" s="61" t="str">
        <f>HLOOKUP(X31,'[1]Qui định xếp loại'!$A$3:$E$4,2,1)</f>
        <v>Yếu</v>
      </c>
      <c r="Y33" s="61" t="str">
        <f>HLOOKUP(Y31,'[1]Qui định xếp loại'!$A$3:$E$4,2,1)</f>
        <v>Khá</v>
      </c>
      <c r="Z33" s="61" t="str">
        <f>HLOOKUP(Z31,'[1]Qui định xếp loại'!$A$3:$E$4,2,1)</f>
        <v>Tốt</v>
      </c>
      <c r="AA33" s="61" t="str">
        <f>HLOOKUP(AA31,'[1]Qui định xếp loại'!$A$3:$E$4,2,1)</f>
        <v>TB</v>
      </c>
      <c r="AB33" s="62" t="str">
        <f>HLOOKUP(AB31,'[1]Qui định xếp loại'!$A$3:$E$4,2,1)</f>
        <v>Tốt</v>
      </c>
      <c r="AC33" s="63" t="str">
        <f>HLOOKUP(AC31,'[1]Qui định xếp loại'!$A$3:$E$4,2,1)</f>
        <v>Tốt</v>
      </c>
    </row>
    <row r="34" ht="15.75" thickTop="1"/>
  </sheetData>
  <sheetProtection password="D690" sheet="1"/>
  <mergeCells count="31"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4:AA5"/>
    <mergeCell ref="AB4:AB5"/>
    <mergeCell ref="AC4:AC5"/>
    <mergeCell ref="U4:U5"/>
    <mergeCell ref="V4:V5"/>
    <mergeCell ref="W4:W5"/>
    <mergeCell ref="X4:X5"/>
    <mergeCell ref="Y4:Y5"/>
    <mergeCell ref="Z4:Z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30" zoomScaleNormal="130" zoomScalePageLayoutView="0" workbookViewId="0" topLeftCell="B19">
      <selection activeCell="D26" sqref="D26"/>
    </sheetView>
  </sheetViews>
  <sheetFormatPr defaultColWidth="9.0039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19.421875" style="2" customWidth="1"/>
    <col min="5" max="16384" width="9.00390625" style="2" customWidth="1"/>
  </cols>
  <sheetData>
    <row r="1" spans="3:31" ht="18.75">
      <c r="C1" s="90" t="s">
        <v>66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3:4" ht="20.25">
      <c r="C2" s="89" t="s">
        <v>64</v>
      </c>
      <c r="D2" s="89"/>
    </row>
    <row r="3" spans="1:3" ht="13.5" thickBot="1">
      <c r="A3" s="4"/>
      <c r="C3" s="5"/>
    </row>
    <row r="4" spans="1:4" s="3" customFormat="1" ht="17.25" thickBot="1" thickTop="1">
      <c r="A4" s="4"/>
      <c r="C4" s="20" t="s">
        <v>55</v>
      </c>
      <c r="D4" s="6"/>
    </row>
    <row r="5" spans="1:4" s="3" customFormat="1" ht="15.75" thickTop="1">
      <c r="A5" s="7"/>
      <c r="B5" s="8"/>
      <c r="C5" s="9" t="s">
        <v>2</v>
      </c>
      <c r="D5" s="65" t="s">
        <v>68</v>
      </c>
    </row>
    <row r="6" spans="1:4" s="8" customFormat="1" ht="15">
      <c r="A6" s="7"/>
      <c r="C6" s="10" t="s">
        <v>3</v>
      </c>
      <c r="D6" s="66" t="s">
        <v>92</v>
      </c>
    </row>
    <row r="7" spans="1:4" s="8" customFormat="1" ht="15">
      <c r="A7" s="11"/>
      <c r="C7" s="10" t="s">
        <v>4</v>
      </c>
      <c r="D7" s="66" t="s">
        <v>69</v>
      </c>
    </row>
    <row r="8" spans="1:4" s="8" customFormat="1" ht="15">
      <c r="A8" s="11"/>
      <c r="C8" s="10" t="s">
        <v>5</v>
      </c>
      <c r="D8" s="67" t="s">
        <v>70</v>
      </c>
    </row>
    <row r="9" spans="1:4" s="13" customFormat="1" ht="15">
      <c r="A9" s="12"/>
      <c r="C9" s="10" t="s">
        <v>6</v>
      </c>
      <c r="D9" s="68" t="s">
        <v>71</v>
      </c>
    </row>
    <row r="10" spans="3:4" s="14" customFormat="1" ht="17.25" customHeight="1">
      <c r="C10" s="10" t="s">
        <v>7</v>
      </c>
      <c r="D10" s="69" t="s">
        <v>72</v>
      </c>
    </row>
    <row r="11" spans="1:4" s="3" customFormat="1" ht="17.25" customHeight="1">
      <c r="A11" s="2"/>
      <c r="C11" s="10" t="s">
        <v>8</v>
      </c>
      <c r="D11" s="67"/>
    </row>
    <row r="12" spans="1:4" s="8" customFormat="1" ht="15">
      <c r="A12" s="11"/>
      <c r="C12" s="10" t="s">
        <v>9</v>
      </c>
      <c r="D12" s="67" t="s">
        <v>73</v>
      </c>
    </row>
    <row r="13" spans="1:4" s="3" customFormat="1" ht="17.25" customHeight="1">
      <c r="A13" s="2"/>
      <c r="C13" s="10" t="s">
        <v>10</v>
      </c>
      <c r="D13" s="70" t="s">
        <v>74</v>
      </c>
    </row>
    <row r="14" spans="1:4" s="3" customFormat="1" ht="17.25" customHeight="1">
      <c r="A14" s="2"/>
      <c r="C14" s="10" t="s">
        <v>11</v>
      </c>
      <c r="D14" s="66" t="s">
        <v>75</v>
      </c>
    </row>
    <row r="15" spans="3:4" ht="15">
      <c r="C15" s="10" t="s">
        <v>12</v>
      </c>
      <c r="D15" s="66" t="s">
        <v>76</v>
      </c>
    </row>
    <row r="16" spans="3:4" ht="17.25" customHeight="1">
      <c r="C16" s="10" t="s">
        <v>13</v>
      </c>
      <c r="D16" s="66" t="s">
        <v>77</v>
      </c>
    </row>
    <row r="17" spans="2:4" s="11" customFormat="1" ht="15">
      <c r="B17" s="8"/>
      <c r="C17" s="10" t="s">
        <v>14</v>
      </c>
      <c r="D17" s="66" t="s">
        <v>78</v>
      </c>
    </row>
    <row r="18" spans="3:4" ht="17.25" customHeight="1">
      <c r="C18" s="10" t="s">
        <v>15</v>
      </c>
      <c r="D18" s="67" t="s">
        <v>79</v>
      </c>
    </row>
    <row r="19" spans="3:4" ht="17.25" customHeight="1">
      <c r="C19" s="15" t="s">
        <v>16</v>
      </c>
      <c r="D19" s="67" t="s">
        <v>80</v>
      </c>
    </row>
    <row r="20" spans="3:4" ht="17.25" customHeight="1">
      <c r="C20" s="15" t="s">
        <v>17</v>
      </c>
      <c r="D20" s="67" t="s">
        <v>81</v>
      </c>
    </row>
    <row r="21" spans="3:4" ht="17.25" customHeight="1">
      <c r="C21" s="15" t="s">
        <v>18</v>
      </c>
      <c r="D21" s="66" t="s">
        <v>82</v>
      </c>
    </row>
    <row r="22" spans="3:4" ht="17.25" customHeight="1">
      <c r="C22" s="15" t="s">
        <v>19</v>
      </c>
      <c r="D22" s="78" t="s">
        <v>83</v>
      </c>
    </row>
    <row r="23" spans="3:4" ht="17.25" customHeight="1">
      <c r="C23" s="15" t="s">
        <v>20</v>
      </c>
      <c r="D23" s="71" t="s">
        <v>84</v>
      </c>
    </row>
    <row r="24" spans="3:4" ht="15">
      <c r="C24" s="15" t="s">
        <v>21</v>
      </c>
      <c r="D24" s="67" t="s">
        <v>85</v>
      </c>
    </row>
    <row r="25" spans="3:4" ht="14.25">
      <c r="C25" s="76" t="s">
        <v>22</v>
      </c>
      <c r="D25" s="75" t="s">
        <v>86</v>
      </c>
    </row>
    <row r="26" spans="3:4" ht="17.25" customHeight="1">
      <c r="C26" s="15" t="s">
        <v>23</v>
      </c>
      <c r="D26" s="67" t="s">
        <v>94</v>
      </c>
    </row>
    <row r="27" spans="3:4" ht="14.25">
      <c r="C27" s="15" t="s">
        <v>24</v>
      </c>
      <c r="D27" s="77" t="s">
        <v>87</v>
      </c>
    </row>
    <row r="28" spans="3:4" ht="17.25" customHeight="1">
      <c r="C28" s="15" t="s">
        <v>25</v>
      </c>
      <c r="D28" s="64" t="s">
        <v>88</v>
      </c>
    </row>
    <row r="29" spans="2:4" s="11" customFormat="1" ht="15">
      <c r="B29" s="8"/>
      <c r="C29" s="15" t="s">
        <v>26</v>
      </c>
      <c r="D29" s="67" t="s">
        <v>89</v>
      </c>
    </row>
    <row r="30" spans="2:4" s="11" customFormat="1" ht="15">
      <c r="B30" s="8"/>
      <c r="C30" s="16" t="s">
        <v>27</v>
      </c>
      <c r="D30" s="72" t="s">
        <v>90</v>
      </c>
    </row>
    <row r="31" spans="1:4" s="3" customFormat="1" ht="15">
      <c r="A31" s="17"/>
      <c r="C31" s="15" t="s">
        <v>28</v>
      </c>
      <c r="D31" s="73" t="s">
        <v>91</v>
      </c>
    </row>
    <row r="32" spans="1:4" s="3" customFormat="1" ht="15.75" thickBot="1">
      <c r="A32" s="17"/>
      <c r="C32" s="18" t="s">
        <v>29</v>
      </c>
      <c r="D32" s="74" t="s">
        <v>93</v>
      </c>
    </row>
    <row r="33" ht="13.5" thickTop="1"/>
  </sheetData>
  <sheetProtection/>
  <mergeCells count="2">
    <mergeCell ref="C2:D2"/>
    <mergeCell ref="C1:AE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91" t="s">
        <v>56</v>
      </c>
      <c r="B1" s="91"/>
      <c r="C1" s="91"/>
      <c r="D1" s="91"/>
      <c r="E1" s="91"/>
    </row>
    <row r="2" spans="1:5" ht="18">
      <c r="A2" s="21"/>
      <c r="B2" s="21"/>
      <c r="C2" s="21"/>
      <c r="D2" s="21"/>
      <c r="E2" s="21"/>
    </row>
    <row r="3" spans="1:5" ht="15">
      <c r="A3" s="22" t="s">
        <v>57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58</v>
      </c>
      <c r="B4" s="23" t="s">
        <v>59</v>
      </c>
      <c r="C4" s="24" t="s">
        <v>60</v>
      </c>
      <c r="D4" s="23" t="s">
        <v>61</v>
      </c>
      <c r="E4" s="23" t="s">
        <v>62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2017-10-22T10:08:03Z</cp:lastPrinted>
  <dcterms:created xsi:type="dcterms:W3CDTF">2017-09-03T02:57:19Z</dcterms:created>
  <dcterms:modified xsi:type="dcterms:W3CDTF">2017-12-24T09:33:24Z</dcterms:modified>
  <cp:category/>
  <cp:version/>
  <cp:contentType/>
  <cp:contentStatus/>
</cp:coreProperties>
</file>