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activeTab="0"/>
  </bookViews>
  <sheets>
    <sheet name="GHI ĐIỂM" sheetId="1" r:id="rId1"/>
    <sheet name="DIỄN GIẢI" sheetId="2" r:id="rId2"/>
    <sheet name="QUY ĐỊNH XẾP LOẠI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<sst xmlns="http://schemas.openxmlformats.org/spreadsheetml/2006/main" count="123" uniqueCount="94">
  <si>
    <t>PHẦN GHI ĐIỂM</t>
  </si>
  <si>
    <t xml:space="preserve">                       LỚP                                           LOẠI</t>
  </si>
  <si>
    <t>12B1</t>
  </si>
  <si>
    <t>12B2</t>
  </si>
  <si>
    <t>12B3</t>
  </si>
  <si>
    <t>12B4</t>
  </si>
  <si>
    <t>12B5</t>
  </si>
  <si>
    <t>12B6</t>
  </si>
  <si>
    <t>12B7</t>
  </si>
  <si>
    <t>12B8</t>
  </si>
  <si>
    <t>12B9</t>
  </si>
  <si>
    <t>12B10</t>
  </si>
  <si>
    <t>12B11</t>
  </si>
  <si>
    <t>12B12</t>
  </si>
  <si>
    <t>12B13</t>
  </si>
  <si>
    <t>12B14</t>
  </si>
  <si>
    <t>11C1</t>
  </si>
  <si>
    <t>11C2</t>
  </si>
  <si>
    <t>11C3</t>
  </si>
  <si>
    <t>11C4</t>
  </si>
  <si>
    <t>11C5</t>
  </si>
  <si>
    <t>11C6</t>
  </si>
  <si>
    <t>11C7</t>
  </si>
  <si>
    <t>11C8</t>
  </si>
  <si>
    <t>11C9</t>
  </si>
  <si>
    <t>11C10</t>
  </si>
  <si>
    <t>11C11</t>
  </si>
  <si>
    <t>11C12</t>
  </si>
  <si>
    <t>11C13</t>
  </si>
  <si>
    <t>11C14</t>
  </si>
  <si>
    <t>Vắng, trễ</t>
  </si>
  <si>
    <t>Vệ sinh trực nhật</t>
  </si>
  <si>
    <t>Đồng phục</t>
  </si>
  <si>
    <t>Đóng thùng</t>
  </si>
  <si>
    <t>Huy hiệu đoàn</t>
  </si>
  <si>
    <t>Bảng tên học sinh</t>
  </si>
  <si>
    <t>Dép lê</t>
  </si>
  <si>
    <t>Sinh hoạt 15'</t>
  </si>
  <si>
    <t>Xếp hàng tập trung</t>
  </si>
  <si>
    <t>Cúp tiết</t>
  </si>
  <si>
    <t>Sử dụng ĐTDĐ</t>
  </si>
  <si>
    <t>Vi phạm khác</t>
  </si>
  <si>
    <t>Tổng điểm 
nề nếp</t>
  </si>
  <si>
    <t>Giờ chưa kí</t>
  </si>
  <si>
    <t>Giờ B(- 5/B)</t>
  </si>
  <si>
    <t>Giờ C( - 10/C)</t>
  </si>
  <si>
    <t>Giờ D (- 20/D)</t>
  </si>
  <si>
    <t>Tổng điểm 
học tập</t>
  </si>
  <si>
    <t>Điểm thưởng</t>
  </si>
  <si>
    <t>Tổng điểm 
xếp thứ</t>
  </si>
  <si>
    <t>Tổng điểm 
xếp loại</t>
  </si>
  <si>
    <t>XẾP THỨ</t>
  </si>
  <si>
    <t>XẾP LOẠI</t>
  </si>
  <si>
    <t>Ăn quà vặt</t>
  </si>
  <si>
    <t>Cờ đỏ đi trực muộn/
Không đi trực</t>
  </si>
  <si>
    <t>LỚP</t>
  </si>
  <si>
    <t>Bảng qui định điểm xếp loại</t>
  </si>
  <si>
    <t>Điểm</t>
  </si>
  <si>
    <t>Xếp loại</t>
  </si>
  <si>
    <t>Yếu</t>
  </si>
  <si>
    <t>TB</t>
  </si>
  <si>
    <t>Khá</t>
  </si>
  <si>
    <t>Tốt</t>
  </si>
  <si>
    <t>Ko n/t trong giờ học</t>
  </si>
  <si>
    <t>PHẦN GHI LỖI I PHẠM</t>
  </si>
  <si>
    <t>Vô muộn tiết học</t>
  </si>
  <si>
    <t>TUẦN THỨ: 20 - TỪ: 02/01/2017 ĐẾN 07/01/2018                                                     LỚP TRỰC: 11C6 - GVCN: NGUYỄN THANH PHONG</t>
  </si>
  <si>
    <t>TUẦN THỨ: 20 - TỪ: 02/01/2017 ĐẾN 07/01/2018      LỚP TRỰC: 11C6 - GVCN: NGUYỄN THANH PHONG</t>
  </si>
  <si>
    <t xml:space="preserve">T4: 2P; 5 ko Sh 15'; 4 đi học muộn; T5: 2KP; 1P; T6: 2P; 2 ko SH 15'; T7: 2P; 2 ko SH 15'; </t>
  </si>
  <si>
    <t xml:space="preserve">T3: 6p (Phương, Hiền, Nhung, Ni, Nguyệt,. Lan); T4: 3 đi học muộn; 1P; Nguyệt vô kỉ luật giờ GDQP; T6: 5P (Nguyệt, Lan, Ý, Yên, Hồng); Thưởng 20 điểm ủng hộ đoàn khuyết tật; </t>
  </si>
  <si>
    <t xml:space="preserve">T7: 2P (Rachel, Uyên); Thưởng 30 điểm lđ; Thưởng 20 điểm ủng hộ đoàn khuyết tật; </t>
  </si>
  <si>
    <t xml:space="preserve">T4: Trực nhật  muộn; T5: 1P (Nhàn); Ồn ào, làm việc riêng nhiều trong giờ Công nghệ; T7: 1P; Thưởng 20 điểm ủng hộ đoàn khuyết tật; </t>
  </si>
  <si>
    <t xml:space="preserve">T4: tiết TD GVCK; T5: 3 đi học muộn (Sơn, Hạnh, Tuấn); Thưởng 20 điểm ủng hộ đoàn khuyết tật; </t>
  </si>
  <si>
    <t xml:space="preserve">T6: 9P; Thưởng 20 điểm ủng hộ đoàn khuyết tật; </t>
  </si>
  <si>
    <t xml:space="preserve">T5: 3P (Loan, Đức, Vani); T6: Như đi học muộn; Thưởng 20 điểm quét cầu thang; Thưởng 20 điểm ủng hộ đoàn khuyết tật; </t>
  </si>
  <si>
    <t xml:space="preserve">T3: Tiết GDCD Chưa kí; Thưởng 20 điểm ủng hộ đoàn khuyết tật; </t>
  </si>
  <si>
    <t xml:space="preserve">T4: Nhiều bạn ngủ trong giờ Anh; 2P (Thùy, Trà); T6: 1P (Trung Anh); T7: Lớp ồn; Thưởng 20 điểm ủng hộ đoàn khuyết tật; </t>
  </si>
  <si>
    <t xml:space="preserve">T4: 2P (Hiền, Ly Dơ); T5: 1P; 2 đi học muộn; 2 ko SH 15'; Trang, H Ruyên là việc riêng trong giờ Văn; T6: 9P; Lớp ồn SH 15'; 5 ko SH 15'' T7: Phong đi học muộn; Thưởng 20 điểm ủng hộ đoàn khuyết tật; </t>
  </si>
  <si>
    <t xml:space="preserve">T3: 3P; T4: 2P; T6: Trực nhật bẩn; Lớp ồn 15'; 2P; T7: 2P; ; Thưởng 20 điểm ủng hộ đoàn khuyết tật; </t>
  </si>
  <si>
    <t xml:space="preserve">T4: 4P; T5: 2P; T6: 9 ko SH 15'; Thưởng 20 điểm ủng hộ đoàn khuyết tật; </t>
  </si>
  <si>
    <t xml:space="preserve">T6: 1P; ; Thưởng 20 điểm ủng hộ đoàn khuyết tật; </t>
  </si>
  <si>
    <t xml:space="preserve">T3: 2P (Y Giới, Trúc); T6: 1P; T7: 3 đi học muộn; Tiên ko Sh 15'; Thưởng 30 điểm ủng hộ đoàn khuyết tật; </t>
  </si>
  <si>
    <t xml:space="preserve">T4: 1P; T6: 2P; 3KP; T7: 1 đi học muộn; ; Thưởng 20 điểm ủng hộ đoàn khuyết tật; </t>
  </si>
  <si>
    <t xml:space="preserve">T4: 4P; ; Thưởng 20 điểm ủng hộ đoàn khuyết tật; </t>
  </si>
  <si>
    <t xml:space="preserve">T3: 4P; 3KP; T5: 1P; 2 đi dép lê; T6: 1KP; T7: 6P; Thưởng 20 điểm ủng hộ đoàn khuyết tật; </t>
  </si>
  <si>
    <t xml:space="preserve">Thưởng 20 điểm ủng hộ đoàn khuyết tật; </t>
  </si>
  <si>
    <t xml:space="preserve">T3: 2P; T4: 2P: T5: 4 đi học muộn; T6: 1KP; 2P; Thưởng 20 điểm ủng hộ đoàn khuyết tật; </t>
  </si>
  <si>
    <t xml:space="preserve">T4: 5P; 1KP; T5: 5 ko đồng phục; T6: 3P; 2KP; T7: 3P; 1KP; Thưởng 20 điểm ủng hộ đoàn khuyết tật; </t>
  </si>
  <si>
    <t xml:space="preserve">T3: 1P; T4: 1P; T5: 1P; 1 ko đồng phục; T6: 1P; Thưởng 20 điểm ủng hộ đoàn khuyết tật; </t>
  </si>
  <si>
    <t xml:space="preserve">T3: 3 đi học muộn; T6; 1P; Thưởng 20 điểm ủng hộ đoàn khuyết tật; </t>
  </si>
  <si>
    <t xml:space="preserve">T4: 2P; 4 ko đồng phục TD; T6: vệ sinh bẩn; T7: 1 giờ C môn Toán (…); Thưởng 20 điểm ủng hộ đoàn khuyết tật; Thưởng 50 điểm làm cờ trang trí hội trại; </t>
  </si>
  <si>
    <t xml:space="preserve">T3: 3P; 3KP; T7: 4P; Trừ 5 điểm lớp ko đi họp; Thưởng 30 điểm lđ; Thưởng 6 điểm ủng hộ đoàn khuyết tật; </t>
  </si>
  <si>
    <t xml:space="preserve">T3: 2P; T4: 3KP: T5: 4 đi học muộn; 1P; Thưởng 20 điểm ủng hộ đoàn khuyết tật; </t>
  </si>
  <si>
    <t xml:space="preserve">T7: Sĩ số 40/47 (2 đi hội trại + 2 đi thi hội thao); Thưởng 20 điểm ủng hộ đoàn khuyết tật; </t>
  </si>
</sst>
</file>

<file path=xl/styles.xml><?xml version="1.0" encoding="utf-8"?>
<styleSheet xmlns="http://schemas.openxmlformats.org/spreadsheetml/2006/main">
  <numFmts count="32">
    <numFmt numFmtId="5" formatCode="#,##0&quot;Đ&quot;;\-#,##0&quot;Đ&quot;"/>
    <numFmt numFmtId="6" formatCode="#,##0&quot;Đ&quot;;[Red]\-#,##0&quot;Đ&quot;"/>
    <numFmt numFmtId="7" formatCode="#,##0.00&quot;Đ&quot;;\-#,##0.00&quot;Đ&quot;"/>
    <numFmt numFmtId="8" formatCode="#,##0.00&quot;Đ&quot;;[Red]\-#,##0.00&quot;Đ&quot;"/>
    <numFmt numFmtId="42" formatCode="_-* #,##0&quot;Đ&quot;_-;\-* #,##0&quot;Đ&quot;_-;_-* &quot;-&quot;&quot;Đ&quot;_-;_-@_-"/>
    <numFmt numFmtId="41" formatCode="_-* #,##0_Đ_-;\-* #,##0_Đ_-;_-* &quot;-&quot;_Đ_-;_-@_-"/>
    <numFmt numFmtId="44" formatCode="_-* #,##0.00&quot;Đ&quot;_-;\-* #,##0.00&quot;Đ&quot;_-;_-* &quot;-&quot;??&quot;Đ&quot;_-;_-@_-"/>
    <numFmt numFmtId="43" formatCode="_-* #,##0.00_Đ_-;\-* #,##0.00_Đ_-;_-* &quot;-&quot;??_Đ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</numFmts>
  <fonts count="52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 diagonalDown="1">
      <left style="double"/>
      <right style="double"/>
      <top style="double"/>
      <bottom>
        <color indexed="63"/>
      </bottom>
      <diagonal style="thin"/>
    </border>
    <border diagonalDown="1">
      <left style="double"/>
      <right style="double"/>
      <top>
        <color indexed="63"/>
      </top>
      <bottom style="double"/>
      <diagonal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8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14" xfId="0" applyFont="1" applyBorder="1" applyAlignment="1">
      <alignment horizontal="left" vertical="center" shrinkToFit="1"/>
    </xf>
    <xf numFmtId="0" fontId="12" fillId="0" borderId="15" xfId="0" applyFont="1" applyBorder="1" applyAlignment="1">
      <alignment horizontal="left" vertical="center" shrinkToFi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15" xfId="0" applyFont="1" applyBorder="1" applyAlignment="1">
      <alignment shrinkToFit="1"/>
    </xf>
    <xf numFmtId="0" fontId="12" fillId="0" borderId="16" xfId="0" applyFont="1" applyBorder="1" applyAlignment="1">
      <alignment shrinkToFit="1"/>
    </xf>
    <xf numFmtId="0" fontId="3" fillId="0" borderId="17" xfId="0" applyFont="1" applyBorder="1" applyAlignment="1">
      <alignment/>
    </xf>
    <xf numFmtId="0" fontId="12" fillId="0" borderId="18" xfId="0" applyFont="1" applyBorder="1" applyAlignment="1">
      <alignment shrinkToFit="1"/>
    </xf>
    <xf numFmtId="0" fontId="10" fillId="0" borderId="0" xfId="0" applyFont="1" applyAlignment="1">
      <alignment/>
    </xf>
    <xf numFmtId="0" fontId="10" fillId="0" borderId="13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/>
    </xf>
    <xf numFmtId="0" fontId="15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left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left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/>
      <protection/>
    </xf>
    <xf numFmtId="0" fontId="3" fillId="0" borderId="39" xfId="0" applyFont="1" applyBorder="1" applyAlignment="1" applyProtection="1">
      <alignment horizontal="center" vertical="center"/>
      <protection/>
    </xf>
    <xf numFmtId="0" fontId="3" fillId="0" borderId="40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wrapText="1"/>
    </xf>
    <xf numFmtId="0" fontId="11" fillId="0" borderId="15" xfId="0" applyFont="1" applyBorder="1" applyAlignment="1">
      <alignment horizontal="left"/>
    </xf>
    <xf numFmtId="0" fontId="51" fillId="0" borderId="15" xfId="0" applyFont="1" applyBorder="1" applyAlignment="1">
      <alignment horizontal="left" wrapText="1"/>
    </xf>
    <xf numFmtId="0" fontId="11" fillId="0" borderId="16" xfId="0" applyFont="1" applyBorder="1" applyAlignment="1">
      <alignment/>
    </xf>
    <xf numFmtId="0" fontId="11" fillId="0" borderId="15" xfId="0" applyFont="1" applyBorder="1" applyAlignment="1">
      <alignment/>
    </xf>
    <xf numFmtId="9" fontId="11" fillId="0" borderId="15" xfId="57" applyFont="1" applyBorder="1" applyAlignment="1">
      <alignment horizontal="left"/>
    </xf>
    <xf numFmtId="0" fontId="11" fillId="0" borderId="16" xfId="0" applyFont="1" applyBorder="1" applyAlignment="1">
      <alignment horizontal="left" wrapText="1"/>
    </xf>
    <xf numFmtId="0" fontId="11" fillId="0" borderId="15" xfId="0" applyFont="1" applyBorder="1" applyAlignment="1">
      <alignment vertical="center" wrapText="1"/>
    </xf>
    <xf numFmtId="0" fontId="11" fillId="0" borderId="18" xfId="0" applyFont="1" applyBorder="1" applyAlignment="1">
      <alignment/>
    </xf>
    <xf numFmtId="0" fontId="3" fillId="0" borderId="15" xfId="0" applyFont="1" applyBorder="1" applyAlignment="1">
      <alignment horizontal="left" vertical="center" wrapText="1"/>
    </xf>
    <xf numFmtId="0" fontId="12" fillId="0" borderId="15" xfId="0" applyFont="1" applyBorder="1" applyAlignment="1">
      <alignment vertical="center" shrinkToFit="1"/>
    </xf>
    <xf numFmtId="0" fontId="3" fillId="0" borderId="15" xfId="0" applyFont="1" applyBorder="1" applyAlignment="1">
      <alignment horizontal="left" wrapText="1"/>
    </xf>
    <xf numFmtId="0" fontId="3" fillId="0" borderId="15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13" fillId="0" borderId="15" xfId="0" applyFont="1" applyBorder="1" applyAlignment="1">
      <alignment horizontal="left" wrapText="1"/>
    </xf>
    <xf numFmtId="0" fontId="2" fillId="0" borderId="0" xfId="0" applyFont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center"/>
      <protection locked="0"/>
    </xf>
    <xf numFmtId="0" fontId="4" fillId="0" borderId="42" xfId="0" applyFont="1" applyBorder="1" applyAlignment="1" applyProtection="1">
      <alignment wrapText="1"/>
      <protection locked="0"/>
    </xf>
    <xf numFmtId="0" fontId="4" fillId="0" borderId="43" xfId="0" applyFont="1" applyBorder="1" applyAlignment="1" applyProtection="1">
      <alignment wrapText="1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2" fillId="0" borderId="0" xfId="0" applyFont="1" applyAlignment="1" applyProtection="1">
      <alignment horizontal="left" vertical="center" shrinkToFit="1"/>
      <protection locked="0"/>
    </xf>
    <xf numFmtId="0" fontId="1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color rgb="FFFF0000"/>
      </font>
      <fill>
        <patternFill>
          <bgColor rgb="FF00B050"/>
        </patternFill>
      </fill>
    </dxf>
    <dxf>
      <font>
        <b/>
        <i/>
        <u val="single"/>
        <name val="Cambria"/>
      </font>
      <fill>
        <patternFill>
          <bgColor rgb="FFFFFF00"/>
        </patternFill>
      </fill>
      <border>
        <bottom style="thin"/>
      </border>
    </dxf>
    <dxf>
      <font>
        <b/>
        <i/>
        <u val="single"/>
      </font>
      <fill>
        <patternFill>
          <bgColor rgb="FFFFFF00"/>
        </patternFill>
      </fill>
      <border>
        <bottom style="thin">
          <color rgb="FF000000"/>
        </bottom>
      </border>
    </dxf>
    <dxf>
      <font>
        <b/>
        <i val="0"/>
        <color rgb="FFFF0000"/>
      </font>
      <fill>
        <patternFill>
          <bgColor rgb="FF00B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HOI-11-VA-12-TUAN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Điểm khối sáng"/>
      <sheetName val="Diễn giải khối sáng"/>
      <sheetName val="Qui định xếp loại"/>
    </sheetNames>
    <sheetDataSet>
      <sheetData sheetId="2">
        <row r="3">
          <cell r="A3" t="str">
            <v>Điểm</v>
          </cell>
          <cell r="B3">
            <v>0</v>
          </cell>
          <cell r="C3">
            <v>185</v>
          </cell>
          <cell r="D3">
            <v>190</v>
          </cell>
          <cell r="E3">
            <v>195</v>
          </cell>
        </row>
        <row r="4">
          <cell r="A4" t="str">
            <v>Xếp loại</v>
          </cell>
          <cell r="B4" t="str">
            <v>Yếu</v>
          </cell>
          <cell r="C4" t="str">
            <v>TB</v>
          </cell>
          <cell r="D4" t="str">
            <v>Khá</v>
          </cell>
          <cell r="E4" t="str">
            <v>Tốt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3"/>
  <sheetViews>
    <sheetView tabSelected="1" zoomScale="130" zoomScaleNormal="130" zoomScalePageLayoutView="0" workbookViewId="0" topLeftCell="A1">
      <selection activeCell="Z12" sqref="Z12"/>
    </sheetView>
  </sheetViews>
  <sheetFormatPr defaultColWidth="9.00390625" defaultRowHeight="15"/>
  <cols>
    <col min="1" max="1" width="12.7109375" style="25" customWidth="1"/>
    <col min="2" max="29" width="4.140625" style="25" customWidth="1"/>
    <col min="30" max="16384" width="9.00390625" style="25" customWidth="1"/>
  </cols>
  <sheetData>
    <row r="1" spans="1:29" ht="18.75">
      <c r="A1" s="80" t="s">
        <v>66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</row>
    <row r="2" spans="1:29" ht="20.25">
      <c r="A2" s="81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</row>
    <row r="3" spans="1:29" ht="15.75" thickBo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</row>
    <row r="4" spans="1:29" ht="15.75" thickTop="1">
      <c r="A4" s="82" t="s">
        <v>1</v>
      </c>
      <c r="B4" s="84" t="s">
        <v>2</v>
      </c>
      <c r="C4" s="86" t="s">
        <v>3</v>
      </c>
      <c r="D4" s="86" t="s">
        <v>4</v>
      </c>
      <c r="E4" s="86" t="s">
        <v>5</v>
      </c>
      <c r="F4" s="86" t="s">
        <v>6</v>
      </c>
      <c r="G4" s="86" t="s">
        <v>7</v>
      </c>
      <c r="H4" s="86" t="s">
        <v>8</v>
      </c>
      <c r="I4" s="86" t="s">
        <v>9</v>
      </c>
      <c r="J4" s="86" t="s">
        <v>10</v>
      </c>
      <c r="K4" s="86" t="s">
        <v>11</v>
      </c>
      <c r="L4" s="86" t="s">
        <v>12</v>
      </c>
      <c r="M4" s="86" t="s">
        <v>13</v>
      </c>
      <c r="N4" s="86" t="s">
        <v>14</v>
      </c>
      <c r="O4" s="86" t="s">
        <v>15</v>
      </c>
      <c r="P4" s="86" t="s">
        <v>16</v>
      </c>
      <c r="Q4" s="86" t="s">
        <v>17</v>
      </c>
      <c r="R4" s="86" t="s">
        <v>18</v>
      </c>
      <c r="S4" s="86" t="s">
        <v>19</v>
      </c>
      <c r="T4" s="86" t="s">
        <v>20</v>
      </c>
      <c r="U4" s="86" t="s">
        <v>21</v>
      </c>
      <c r="V4" s="86" t="s">
        <v>22</v>
      </c>
      <c r="W4" s="86" t="s">
        <v>23</v>
      </c>
      <c r="X4" s="86" t="s">
        <v>24</v>
      </c>
      <c r="Y4" s="86" t="s">
        <v>25</v>
      </c>
      <c r="Z4" s="86" t="s">
        <v>26</v>
      </c>
      <c r="AA4" s="86" t="s">
        <v>27</v>
      </c>
      <c r="AB4" s="86" t="s">
        <v>28</v>
      </c>
      <c r="AC4" s="88" t="s">
        <v>29</v>
      </c>
    </row>
    <row r="5" spans="1:29" ht="15.75" thickBot="1">
      <c r="A5" s="83"/>
      <c r="B5" s="85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9"/>
    </row>
    <row r="6" spans="1:29" ht="15" customHeight="1" thickTop="1">
      <c r="A6" s="27" t="s">
        <v>30</v>
      </c>
      <c r="B6" s="28">
        <v>-18</v>
      </c>
      <c r="C6" s="29">
        <v>-2</v>
      </c>
      <c r="D6" s="29">
        <v>-2</v>
      </c>
      <c r="E6" s="29">
        <v>-6</v>
      </c>
      <c r="F6" s="29">
        <v>-9</v>
      </c>
      <c r="G6" s="29">
        <v>-5</v>
      </c>
      <c r="H6" s="29">
        <v>-3</v>
      </c>
      <c r="I6" s="29"/>
      <c r="J6" s="29">
        <v>-3</v>
      </c>
      <c r="K6" s="29">
        <v>-35</v>
      </c>
      <c r="L6" s="29">
        <v>-14</v>
      </c>
      <c r="M6" s="29">
        <v>-37</v>
      </c>
      <c r="N6" s="29">
        <v>-25</v>
      </c>
      <c r="O6" s="29">
        <v>-1</v>
      </c>
      <c r="P6" s="29">
        <v>-9</v>
      </c>
      <c r="Q6" s="29">
        <v>-20</v>
      </c>
      <c r="R6" s="29">
        <v>-4</v>
      </c>
      <c r="S6" s="30">
        <v>-2</v>
      </c>
      <c r="T6" s="30">
        <v>-31</v>
      </c>
      <c r="U6" s="31">
        <v>-22</v>
      </c>
      <c r="V6" s="31">
        <v>-26</v>
      </c>
      <c r="W6" s="31"/>
      <c r="X6" s="31">
        <v>-19</v>
      </c>
      <c r="Y6" s="31"/>
      <c r="Z6" s="29">
        <v>-31</v>
      </c>
      <c r="AA6" s="29">
        <v>-4</v>
      </c>
      <c r="AB6" s="29">
        <v>-7</v>
      </c>
      <c r="AC6" s="32"/>
    </row>
    <row r="7" spans="1:29" ht="15" customHeight="1">
      <c r="A7" s="33" t="s">
        <v>31</v>
      </c>
      <c r="B7" s="34"/>
      <c r="C7" s="31"/>
      <c r="D7" s="31">
        <v>-20</v>
      </c>
      <c r="E7" s="31"/>
      <c r="F7" s="31"/>
      <c r="G7" s="31"/>
      <c r="H7" s="31"/>
      <c r="I7" s="31"/>
      <c r="J7" s="31"/>
      <c r="K7" s="31"/>
      <c r="L7" s="31">
        <v>-20</v>
      </c>
      <c r="M7" s="31"/>
      <c r="N7" s="31"/>
      <c r="O7" s="31"/>
      <c r="P7" s="31"/>
      <c r="Q7" s="31"/>
      <c r="R7" s="31"/>
      <c r="S7" s="35">
        <v>-20</v>
      </c>
      <c r="T7" s="35"/>
      <c r="U7" s="31"/>
      <c r="V7" s="31"/>
      <c r="W7" s="31"/>
      <c r="X7" s="31"/>
      <c r="Y7" s="31"/>
      <c r="Z7" s="31"/>
      <c r="AA7" s="31"/>
      <c r="AB7" s="31"/>
      <c r="AC7" s="36"/>
    </row>
    <row r="8" spans="1:29" ht="15" customHeight="1">
      <c r="A8" s="37" t="s">
        <v>32</v>
      </c>
      <c r="B8" s="34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5">
        <v>-8</v>
      </c>
      <c r="T8" s="35"/>
      <c r="U8" s="31"/>
      <c r="V8" s="31"/>
      <c r="W8" s="31"/>
      <c r="X8" s="31"/>
      <c r="Y8" s="31"/>
      <c r="Z8" s="31">
        <v>-10</v>
      </c>
      <c r="AA8" s="31">
        <v>-2</v>
      </c>
      <c r="AB8" s="31"/>
      <c r="AC8" s="36"/>
    </row>
    <row r="9" spans="1:29" ht="15" customHeight="1">
      <c r="A9" s="37" t="s">
        <v>33</v>
      </c>
      <c r="B9" s="34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5"/>
      <c r="T9" s="35"/>
      <c r="U9" s="31"/>
      <c r="V9" s="31"/>
      <c r="W9" s="31"/>
      <c r="X9" s="31"/>
      <c r="Y9" s="31"/>
      <c r="Z9" s="31"/>
      <c r="AA9" s="31"/>
      <c r="AB9" s="31"/>
      <c r="AC9" s="36"/>
    </row>
    <row r="10" spans="1:29" ht="15" customHeight="1">
      <c r="A10" s="37" t="s">
        <v>34</v>
      </c>
      <c r="B10" s="34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5"/>
      <c r="T10" s="35"/>
      <c r="U10" s="31"/>
      <c r="V10" s="31"/>
      <c r="W10" s="31"/>
      <c r="X10" s="31"/>
      <c r="Y10" s="31"/>
      <c r="Z10" s="31"/>
      <c r="AA10" s="31"/>
      <c r="AB10" s="31"/>
      <c r="AC10" s="36"/>
    </row>
    <row r="11" spans="1:29" ht="15" customHeight="1">
      <c r="A11" s="37" t="s">
        <v>35</v>
      </c>
      <c r="B11" s="34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5"/>
      <c r="T11" s="35"/>
      <c r="U11" s="31"/>
      <c r="V11" s="31"/>
      <c r="W11" s="31"/>
      <c r="X11" s="31"/>
      <c r="Y11" s="31"/>
      <c r="Z11" s="31"/>
      <c r="AA11" s="31"/>
      <c r="AB11" s="31"/>
      <c r="AC11" s="36"/>
    </row>
    <row r="12" spans="1:29" ht="15" customHeight="1">
      <c r="A12" s="33" t="s">
        <v>36</v>
      </c>
      <c r="B12" s="34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5"/>
      <c r="T12" s="35"/>
      <c r="U12" s="31"/>
      <c r="V12" s="31"/>
      <c r="W12" s="31"/>
      <c r="X12" s="31"/>
      <c r="Y12" s="31"/>
      <c r="Z12" s="31"/>
      <c r="AA12" s="31"/>
      <c r="AB12" s="31"/>
      <c r="AC12" s="36"/>
    </row>
    <row r="13" spans="1:29" ht="15" customHeight="1">
      <c r="A13" s="33" t="s">
        <v>37</v>
      </c>
      <c r="B13" s="34"/>
      <c r="C13" s="31"/>
      <c r="D13" s="31"/>
      <c r="E13" s="31"/>
      <c r="F13" s="31"/>
      <c r="G13" s="31"/>
      <c r="H13" s="31"/>
      <c r="I13" s="31"/>
      <c r="J13" s="31">
        <v>-5</v>
      </c>
      <c r="K13" s="31"/>
      <c r="L13" s="31"/>
      <c r="M13" s="31"/>
      <c r="N13" s="31"/>
      <c r="O13" s="31"/>
      <c r="P13" s="31">
        <v>-2</v>
      </c>
      <c r="Q13" s="31"/>
      <c r="R13" s="31"/>
      <c r="S13" s="35"/>
      <c r="T13" s="35">
        <v>-10</v>
      </c>
      <c r="U13" s="31"/>
      <c r="V13" s="31"/>
      <c r="W13" s="31"/>
      <c r="X13" s="31"/>
      <c r="Y13" s="31"/>
      <c r="Z13" s="31"/>
      <c r="AA13" s="31"/>
      <c r="AB13" s="31"/>
      <c r="AC13" s="36"/>
    </row>
    <row r="14" spans="1:29" ht="15" customHeight="1">
      <c r="A14" s="37" t="s">
        <v>38</v>
      </c>
      <c r="B14" s="34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5"/>
      <c r="T14" s="35"/>
      <c r="U14" s="31"/>
      <c r="V14" s="31"/>
      <c r="W14" s="31"/>
      <c r="X14" s="38"/>
      <c r="Y14" s="31"/>
      <c r="Z14" s="31"/>
      <c r="AA14" s="31"/>
      <c r="AB14" s="31"/>
      <c r="AC14" s="36"/>
    </row>
    <row r="15" spans="1:29" ht="15" customHeight="1">
      <c r="A15" s="37" t="s">
        <v>63</v>
      </c>
      <c r="B15" s="34">
        <v>-2</v>
      </c>
      <c r="C15" s="31"/>
      <c r="D15" s="31">
        <v>-2</v>
      </c>
      <c r="E15" s="31"/>
      <c r="F15" s="31"/>
      <c r="G15" s="31"/>
      <c r="H15" s="31"/>
      <c r="I15" s="31"/>
      <c r="J15" s="31">
        <v>-2</v>
      </c>
      <c r="K15" s="31">
        <v>-4</v>
      </c>
      <c r="L15" s="31"/>
      <c r="M15" s="31"/>
      <c r="N15" s="31"/>
      <c r="O15" s="31"/>
      <c r="P15" s="31"/>
      <c r="Q15" s="31"/>
      <c r="R15" s="31"/>
      <c r="S15" s="35"/>
      <c r="T15" s="35"/>
      <c r="U15" s="31"/>
      <c r="V15" s="31"/>
      <c r="W15" s="31"/>
      <c r="X15" s="31"/>
      <c r="Y15" s="31"/>
      <c r="Z15" s="31"/>
      <c r="AA15" s="31"/>
      <c r="AB15" s="31"/>
      <c r="AC15" s="36"/>
    </row>
    <row r="16" spans="1:29" ht="15" customHeight="1">
      <c r="A16" s="37" t="s">
        <v>39</v>
      </c>
      <c r="B16" s="34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5"/>
      <c r="T16" s="35"/>
      <c r="U16" s="31"/>
      <c r="V16" s="31"/>
      <c r="W16" s="31"/>
      <c r="X16" s="31"/>
      <c r="Y16" s="31"/>
      <c r="Z16" s="31"/>
      <c r="AA16" s="31"/>
      <c r="AB16" s="31"/>
      <c r="AC16" s="36"/>
    </row>
    <row r="17" spans="1:29" ht="15" customHeight="1">
      <c r="A17" s="37" t="s">
        <v>40</v>
      </c>
      <c r="B17" s="34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5"/>
      <c r="T17" s="35"/>
      <c r="U17" s="31"/>
      <c r="V17" s="31"/>
      <c r="W17" s="31"/>
      <c r="X17" s="31"/>
      <c r="Y17" s="31"/>
      <c r="Z17" s="31"/>
      <c r="AA17" s="31"/>
      <c r="AB17" s="31"/>
      <c r="AC17" s="36"/>
    </row>
    <row r="18" spans="1:29" ht="22.5" customHeight="1">
      <c r="A18" s="33" t="s">
        <v>54</v>
      </c>
      <c r="B18" s="34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5"/>
      <c r="T18" s="35"/>
      <c r="U18" s="31"/>
      <c r="V18" s="31"/>
      <c r="W18" s="31"/>
      <c r="X18" s="31"/>
      <c r="Y18" s="31"/>
      <c r="Z18" s="31"/>
      <c r="AA18" s="31"/>
      <c r="AB18" s="31"/>
      <c r="AC18" s="36"/>
    </row>
    <row r="19" spans="1:29" ht="15" customHeight="1">
      <c r="A19" s="37" t="s">
        <v>53</v>
      </c>
      <c r="B19" s="34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5"/>
      <c r="T19" s="35"/>
      <c r="U19" s="31"/>
      <c r="V19" s="31"/>
      <c r="W19" s="31"/>
      <c r="X19" s="31"/>
      <c r="Y19" s="31"/>
      <c r="Z19" s="31"/>
      <c r="AA19" s="31"/>
      <c r="AB19" s="31"/>
      <c r="AC19" s="36"/>
    </row>
    <row r="20" spans="1:29" ht="15" customHeight="1">
      <c r="A20" s="37" t="s">
        <v>41</v>
      </c>
      <c r="B20" s="34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5"/>
      <c r="T20" s="35"/>
      <c r="U20" s="31">
        <v>-5</v>
      </c>
      <c r="V20" s="31"/>
      <c r="W20" s="31"/>
      <c r="X20" s="31"/>
      <c r="Y20" s="31"/>
      <c r="Z20" s="31"/>
      <c r="AA20" s="31"/>
      <c r="AB20" s="31"/>
      <c r="AC20" s="36"/>
    </row>
    <row r="21" spans="1:29" ht="15" customHeight="1">
      <c r="A21" s="39" t="s">
        <v>65</v>
      </c>
      <c r="B21" s="40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2"/>
      <c r="T21" s="42"/>
      <c r="U21" s="41"/>
      <c r="V21" s="41"/>
      <c r="W21" s="41"/>
      <c r="X21" s="41"/>
      <c r="Y21" s="41"/>
      <c r="Z21" s="41"/>
      <c r="AA21" s="41"/>
      <c r="AB21" s="41"/>
      <c r="AC21" s="43"/>
    </row>
    <row r="22" spans="1:29" ht="15" customHeight="1" thickBot="1">
      <c r="A22" s="44"/>
      <c r="B22" s="45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7"/>
      <c r="T22" s="47"/>
      <c r="U22" s="46"/>
      <c r="V22" s="46"/>
      <c r="W22" s="46"/>
      <c r="X22" s="46"/>
      <c r="Y22" s="46"/>
      <c r="Z22" s="46"/>
      <c r="AA22" s="46"/>
      <c r="AB22" s="46"/>
      <c r="AC22" s="48"/>
    </row>
    <row r="23" spans="1:29" ht="22.5" thickBot="1" thickTop="1">
      <c r="A23" s="49" t="s">
        <v>42</v>
      </c>
      <c r="B23" s="56">
        <f>100+SUM(B6:B22)</f>
        <v>80</v>
      </c>
      <c r="C23" s="56">
        <f aca="true" t="shared" si="0" ref="C23:Y23">100+SUM(C6:C22)</f>
        <v>98</v>
      </c>
      <c r="D23" s="56">
        <f t="shared" si="0"/>
        <v>76</v>
      </c>
      <c r="E23" s="56">
        <f t="shared" si="0"/>
        <v>94</v>
      </c>
      <c r="F23" s="56">
        <f t="shared" si="0"/>
        <v>91</v>
      </c>
      <c r="G23" s="56">
        <f t="shared" si="0"/>
        <v>95</v>
      </c>
      <c r="H23" s="56">
        <f t="shared" si="0"/>
        <v>97</v>
      </c>
      <c r="I23" s="56">
        <f t="shared" si="0"/>
        <v>100</v>
      </c>
      <c r="J23" s="56">
        <f t="shared" si="0"/>
        <v>90</v>
      </c>
      <c r="K23" s="56">
        <f t="shared" si="0"/>
        <v>61</v>
      </c>
      <c r="L23" s="56">
        <f t="shared" si="0"/>
        <v>66</v>
      </c>
      <c r="M23" s="56">
        <f t="shared" si="0"/>
        <v>63</v>
      </c>
      <c r="N23" s="56">
        <f t="shared" si="0"/>
        <v>75</v>
      </c>
      <c r="O23" s="56">
        <f t="shared" si="0"/>
        <v>99</v>
      </c>
      <c r="P23" s="56">
        <f t="shared" si="0"/>
        <v>89</v>
      </c>
      <c r="Q23" s="56">
        <f t="shared" si="0"/>
        <v>80</v>
      </c>
      <c r="R23" s="56">
        <f t="shared" si="0"/>
        <v>96</v>
      </c>
      <c r="S23" s="56">
        <f t="shared" si="0"/>
        <v>70</v>
      </c>
      <c r="T23" s="56">
        <f t="shared" si="0"/>
        <v>59</v>
      </c>
      <c r="U23" s="56">
        <f t="shared" si="0"/>
        <v>73</v>
      </c>
      <c r="V23" s="56">
        <f t="shared" si="0"/>
        <v>74</v>
      </c>
      <c r="W23" s="56">
        <f t="shared" si="0"/>
        <v>100</v>
      </c>
      <c r="X23" s="56">
        <f t="shared" si="0"/>
        <v>81</v>
      </c>
      <c r="Y23" s="56">
        <f t="shared" si="0"/>
        <v>100</v>
      </c>
      <c r="Z23" s="56">
        <f>100+SUM(Z6:Z22)</f>
        <v>59</v>
      </c>
      <c r="AA23" s="56">
        <f>100+SUM(AA6:AA22)</f>
        <v>94</v>
      </c>
      <c r="AB23" s="56">
        <f>100+SUM(AB6:AB22)</f>
        <v>93</v>
      </c>
      <c r="AC23" s="1">
        <f>100+SUM(AC6:AC22)</f>
        <v>100</v>
      </c>
    </row>
    <row r="24" spans="1:29" ht="15.75" thickTop="1">
      <c r="A24" s="27" t="s">
        <v>43</v>
      </c>
      <c r="B24" s="28"/>
      <c r="C24" s="29"/>
      <c r="D24" s="29"/>
      <c r="E24" s="29">
        <v>-5</v>
      </c>
      <c r="F24" s="29"/>
      <c r="G24" s="29"/>
      <c r="H24" s="29"/>
      <c r="I24" s="29">
        <v>-5</v>
      </c>
      <c r="J24" s="29"/>
      <c r="K24" s="29"/>
      <c r="L24" s="29"/>
      <c r="M24" s="29"/>
      <c r="N24" s="29"/>
      <c r="O24" s="29"/>
      <c r="P24" s="29"/>
      <c r="Q24" s="29"/>
      <c r="R24" s="29"/>
      <c r="S24" s="30"/>
      <c r="T24" s="30"/>
      <c r="U24" s="29"/>
      <c r="V24" s="29"/>
      <c r="W24" s="29"/>
      <c r="X24" s="29"/>
      <c r="Y24" s="29"/>
      <c r="Z24" s="29"/>
      <c r="AA24" s="29"/>
      <c r="AB24" s="29"/>
      <c r="AC24" s="32"/>
    </row>
    <row r="25" spans="1:29" ht="15">
      <c r="A25" s="37" t="s">
        <v>44</v>
      </c>
      <c r="B25" s="34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5"/>
      <c r="T25" s="35"/>
      <c r="U25" s="31"/>
      <c r="V25" s="31"/>
      <c r="W25" s="31"/>
      <c r="X25" s="31"/>
      <c r="Y25" s="31"/>
      <c r="Z25" s="31"/>
      <c r="AA25" s="31"/>
      <c r="AB25" s="31"/>
      <c r="AC25" s="36"/>
    </row>
    <row r="26" spans="1:29" ht="15">
      <c r="A26" s="37" t="s">
        <v>45</v>
      </c>
      <c r="B26" s="34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5">
        <v>-10</v>
      </c>
      <c r="T26" s="35"/>
      <c r="U26" s="31"/>
      <c r="V26" s="31"/>
      <c r="W26" s="31"/>
      <c r="X26" s="31"/>
      <c r="Y26" s="31"/>
      <c r="Z26" s="31"/>
      <c r="AA26" s="31"/>
      <c r="AB26" s="31"/>
      <c r="AC26" s="36"/>
    </row>
    <row r="27" spans="1:29" ht="15.75" thickBot="1">
      <c r="A27" s="39" t="s">
        <v>46</v>
      </c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2"/>
      <c r="T27" s="42"/>
      <c r="U27" s="41"/>
      <c r="V27" s="41"/>
      <c r="W27" s="41"/>
      <c r="X27" s="41"/>
      <c r="Y27" s="41"/>
      <c r="Z27" s="41"/>
      <c r="AA27" s="41"/>
      <c r="AB27" s="41"/>
      <c r="AC27" s="43"/>
    </row>
    <row r="28" spans="1:29" ht="22.5" thickBot="1" thickTop="1">
      <c r="A28" s="49" t="s">
        <v>47</v>
      </c>
      <c r="B28" s="56">
        <f>100+SUM(B24:B27)</f>
        <v>100</v>
      </c>
      <c r="C28" s="56">
        <f aca="true" t="shared" si="1" ref="C28:Y28">100+SUM(C24:C27)</f>
        <v>100</v>
      </c>
      <c r="D28" s="56">
        <f t="shared" si="1"/>
        <v>100</v>
      </c>
      <c r="E28" s="56">
        <f t="shared" si="1"/>
        <v>95</v>
      </c>
      <c r="F28" s="56">
        <f t="shared" si="1"/>
        <v>100</v>
      </c>
      <c r="G28" s="56">
        <f t="shared" si="1"/>
        <v>100</v>
      </c>
      <c r="H28" s="56">
        <f t="shared" si="1"/>
        <v>100</v>
      </c>
      <c r="I28" s="56">
        <f t="shared" si="1"/>
        <v>95</v>
      </c>
      <c r="J28" s="56">
        <f t="shared" si="1"/>
        <v>100</v>
      </c>
      <c r="K28" s="56">
        <f t="shared" si="1"/>
        <v>100</v>
      </c>
      <c r="L28" s="56">
        <f t="shared" si="1"/>
        <v>100</v>
      </c>
      <c r="M28" s="56">
        <f t="shared" si="1"/>
        <v>100</v>
      </c>
      <c r="N28" s="56">
        <f t="shared" si="1"/>
        <v>100</v>
      </c>
      <c r="O28" s="56">
        <f t="shared" si="1"/>
        <v>100</v>
      </c>
      <c r="P28" s="56">
        <f t="shared" si="1"/>
        <v>100</v>
      </c>
      <c r="Q28" s="56">
        <f t="shared" si="1"/>
        <v>100</v>
      </c>
      <c r="R28" s="56">
        <f t="shared" si="1"/>
        <v>100</v>
      </c>
      <c r="S28" s="56">
        <f t="shared" si="1"/>
        <v>90</v>
      </c>
      <c r="T28" s="56">
        <f t="shared" si="1"/>
        <v>100</v>
      </c>
      <c r="U28" s="56">
        <f t="shared" si="1"/>
        <v>100</v>
      </c>
      <c r="V28" s="56">
        <f t="shared" si="1"/>
        <v>100</v>
      </c>
      <c r="W28" s="56">
        <f t="shared" si="1"/>
        <v>100</v>
      </c>
      <c r="X28" s="56">
        <f t="shared" si="1"/>
        <v>100</v>
      </c>
      <c r="Y28" s="56">
        <f t="shared" si="1"/>
        <v>100</v>
      </c>
      <c r="Z28" s="56">
        <f>100+SUM(Z24:Z27)</f>
        <v>100</v>
      </c>
      <c r="AA28" s="56">
        <f>100+SUM(AA24:AA27)</f>
        <v>100</v>
      </c>
      <c r="AB28" s="56">
        <f>100+SUM(AB24:AB27)</f>
        <v>100</v>
      </c>
      <c r="AC28" s="1">
        <f>100+SUM(AC24:AC27)</f>
        <v>100</v>
      </c>
    </row>
    <row r="29" spans="1:29" ht="16.5" thickBot="1" thickTop="1">
      <c r="A29" s="51" t="s">
        <v>48</v>
      </c>
      <c r="B29" s="52">
        <v>20</v>
      </c>
      <c r="C29" s="53">
        <v>50</v>
      </c>
      <c r="D29" s="53">
        <v>20</v>
      </c>
      <c r="E29" s="53">
        <v>20</v>
      </c>
      <c r="F29" s="53">
        <v>20</v>
      </c>
      <c r="G29" s="53">
        <v>40</v>
      </c>
      <c r="H29" s="53">
        <v>20</v>
      </c>
      <c r="I29" s="53">
        <v>20</v>
      </c>
      <c r="J29" s="53">
        <v>20</v>
      </c>
      <c r="K29" s="53">
        <v>20</v>
      </c>
      <c r="L29" s="53">
        <v>20</v>
      </c>
      <c r="M29" s="53"/>
      <c r="N29" s="53">
        <v>20</v>
      </c>
      <c r="O29" s="53">
        <v>20</v>
      </c>
      <c r="P29" s="53">
        <v>20</v>
      </c>
      <c r="Q29" s="53">
        <v>20</v>
      </c>
      <c r="R29" s="53">
        <v>20</v>
      </c>
      <c r="S29" s="53">
        <v>70</v>
      </c>
      <c r="T29" s="53">
        <v>20</v>
      </c>
      <c r="U29" s="53">
        <v>36</v>
      </c>
      <c r="V29" s="53">
        <v>20</v>
      </c>
      <c r="W29" s="53">
        <v>20</v>
      </c>
      <c r="X29" s="53">
        <v>20</v>
      </c>
      <c r="Y29" s="53"/>
      <c r="Z29" s="53">
        <v>20</v>
      </c>
      <c r="AA29" s="53">
        <v>20</v>
      </c>
      <c r="AB29" s="53">
        <v>20</v>
      </c>
      <c r="AC29" s="50">
        <v>20</v>
      </c>
    </row>
    <row r="30" spans="1:29" ht="22.5" thickBot="1" thickTop="1">
      <c r="A30" s="49" t="s">
        <v>49</v>
      </c>
      <c r="B30" s="57">
        <f>SUM(B23,B28)</f>
        <v>180</v>
      </c>
      <c r="C30" s="57">
        <f aca="true" t="shared" si="2" ref="C30:AC30">SUM(C23,C28)</f>
        <v>198</v>
      </c>
      <c r="D30" s="57">
        <f t="shared" si="2"/>
        <v>176</v>
      </c>
      <c r="E30" s="57">
        <f t="shared" si="2"/>
        <v>189</v>
      </c>
      <c r="F30" s="57">
        <f t="shared" si="2"/>
        <v>191</v>
      </c>
      <c r="G30" s="57">
        <f t="shared" si="2"/>
        <v>195</v>
      </c>
      <c r="H30" s="57">
        <f t="shared" si="2"/>
        <v>197</v>
      </c>
      <c r="I30" s="57">
        <f t="shared" si="2"/>
        <v>195</v>
      </c>
      <c r="J30" s="57">
        <f t="shared" si="2"/>
        <v>190</v>
      </c>
      <c r="K30" s="57">
        <f t="shared" si="2"/>
        <v>161</v>
      </c>
      <c r="L30" s="57">
        <f t="shared" si="2"/>
        <v>166</v>
      </c>
      <c r="M30" s="57">
        <f t="shared" si="2"/>
        <v>163</v>
      </c>
      <c r="N30" s="57">
        <f t="shared" si="2"/>
        <v>175</v>
      </c>
      <c r="O30" s="57">
        <f t="shared" si="2"/>
        <v>199</v>
      </c>
      <c r="P30" s="57">
        <f t="shared" si="2"/>
        <v>189</v>
      </c>
      <c r="Q30" s="57">
        <f t="shared" si="2"/>
        <v>180</v>
      </c>
      <c r="R30" s="57">
        <f t="shared" si="2"/>
        <v>196</v>
      </c>
      <c r="S30" s="57">
        <f t="shared" si="2"/>
        <v>160</v>
      </c>
      <c r="T30" s="57">
        <f t="shared" si="2"/>
        <v>159</v>
      </c>
      <c r="U30" s="57">
        <f t="shared" si="2"/>
        <v>173</v>
      </c>
      <c r="V30" s="57">
        <f t="shared" si="2"/>
        <v>174</v>
      </c>
      <c r="W30" s="57">
        <f t="shared" si="2"/>
        <v>200</v>
      </c>
      <c r="X30" s="57">
        <f t="shared" si="2"/>
        <v>181</v>
      </c>
      <c r="Y30" s="57">
        <f t="shared" si="2"/>
        <v>200</v>
      </c>
      <c r="Z30" s="57">
        <f t="shared" si="2"/>
        <v>159</v>
      </c>
      <c r="AA30" s="57">
        <f t="shared" si="2"/>
        <v>194</v>
      </c>
      <c r="AB30" s="57">
        <f t="shared" si="2"/>
        <v>193</v>
      </c>
      <c r="AC30" s="58">
        <f t="shared" si="2"/>
        <v>200</v>
      </c>
    </row>
    <row r="31" spans="1:29" ht="22.5" thickBot="1" thickTop="1">
      <c r="A31" s="49" t="s">
        <v>50</v>
      </c>
      <c r="B31" s="56">
        <f>SUM(B23,B28,B29)</f>
        <v>200</v>
      </c>
      <c r="C31" s="56">
        <f aca="true" t="shared" si="3" ref="C31:AC31">SUM(C23,C28,C29)</f>
        <v>248</v>
      </c>
      <c r="D31" s="56">
        <f t="shared" si="3"/>
        <v>196</v>
      </c>
      <c r="E31" s="56">
        <f t="shared" si="3"/>
        <v>209</v>
      </c>
      <c r="F31" s="56">
        <f t="shared" si="3"/>
        <v>211</v>
      </c>
      <c r="G31" s="56">
        <f t="shared" si="3"/>
        <v>235</v>
      </c>
      <c r="H31" s="56">
        <f t="shared" si="3"/>
        <v>217</v>
      </c>
      <c r="I31" s="56">
        <f t="shared" si="3"/>
        <v>215</v>
      </c>
      <c r="J31" s="56">
        <f t="shared" si="3"/>
        <v>210</v>
      </c>
      <c r="K31" s="56">
        <f t="shared" si="3"/>
        <v>181</v>
      </c>
      <c r="L31" s="56">
        <f t="shared" si="3"/>
        <v>186</v>
      </c>
      <c r="M31" s="56">
        <f t="shared" si="3"/>
        <v>163</v>
      </c>
      <c r="N31" s="56">
        <f t="shared" si="3"/>
        <v>195</v>
      </c>
      <c r="O31" s="56">
        <f t="shared" si="3"/>
        <v>219</v>
      </c>
      <c r="P31" s="56">
        <f t="shared" si="3"/>
        <v>209</v>
      </c>
      <c r="Q31" s="56">
        <f t="shared" si="3"/>
        <v>200</v>
      </c>
      <c r="R31" s="56">
        <f t="shared" si="3"/>
        <v>216</v>
      </c>
      <c r="S31" s="56">
        <f t="shared" si="3"/>
        <v>230</v>
      </c>
      <c r="T31" s="56">
        <f t="shared" si="3"/>
        <v>179</v>
      </c>
      <c r="U31" s="56">
        <f t="shared" si="3"/>
        <v>209</v>
      </c>
      <c r="V31" s="56">
        <f t="shared" si="3"/>
        <v>194</v>
      </c>
      <c r="W31" s="56">
        <f t="shared" si="3"/>
        <v>220</v>
      </c>
      <c r="X31" s="56">
        <f t="shared" si="3"/>
        <v>201</v>
      </c>
      <c r="Y31" s="56">
        <f t="shared" si="3"/>
        <v>200</v>
      </c>
      <c r="Z31" s="56">
        <f t="shared" si="3"/>
        <v>179</v>
      </c>
      <c r="AA31" s="56">
        <f t="shared" si="3"/>
        <v>214</v>
      </c>
      <c r="AB31" s="56">
        <f t="shared" si="3"/>
        <v>213</v>
      </c>
      <c r="AC31" s="1">
        <f t="shared" si="3"/>
        <v>220</v>
      </c>
    </row>
    <row r="32" spans="1:29" ht="15.75" thickTop="1">
      <c r="A32" s="54" t="s">
        <v>51</v>
      </c>
      <c r="B32" s="59">
        <f>RANK(B30,$B$30:$AC$30)</f>
        <v>17</v>
      </c>
      <c r="C32" s="59">
        <f aca="true" t="shared" si="4" ref="C32:AC32">RANK(C30,$B$30:$AC$30)</f>
        <v>5</v>
      </c>
      <c r="D32" s="59">
        <f t="shared" si="4"/>
        <v>19</v>
      </c>
      <c r="E32" s="59">
        <f t="shared" si="4"/>
        <v>14</v>
      </c>
      <c r="F32" s="59">
        <f t="shared" si="4"/>
        <v>12</v>
      </c>
      <c r="G32" s="59">
        <f t="shared" si="4"/>
        <v>8</v>
      </c>
      <c r="H32" s="59">
        <f t="shared" si="4"/>
        <v>6</v>
      </c>
      <c r="I32" s="59">
        <f t="shared" si="4"/>
        <v>8</v>
      </c>
      <c r="J32" s="59">
        <f t="shared" si="4"/>
        <v>13</v>
      </c>
      <c r="K32" s="59">
        <f t="shared" si="4"/>
        <v>25</v>
      </c>
      <c r="L32" s="59">
        <f t="shared" si="4"/>
        <v>23</v>
      </c>
      <c r="M32" s="59">
        <f t="shared" si="4"/>
        <v>24</v>
      </c>
      <c r="N32" s="59">
        <f t="shared" si="4"/>
        <v>20</v>
      </c>
      <c r="O32" s="59">
        <f t="shared" si="4"/>
        <v>4</v>
      </c>
      <c r="P32" s="59">
        <f t="shared" si="4"/>
        <v>14</v>
      </c>
      <c r="Q32" s="59">
        <f t="shared" si="4"/>
        <v>17</v>
      </c>
      <c r="R32" s="59">
        <f t="shared" si="4"/>
        <v>7</v>
      </c>
      <c r="S32" s="59">
        <f t="shared" si="4"/>
        <v>26</v>
      </c>
      <c r="T32" s="59">
        <f t="shared" si="4"/>
        <v>27</v>
      </c>
      <c r="U32" s="59">
        <f t="shared" si="4"/>
        <v>22</v>
      </c>
      <c r="V32" s="59">
        <f t="shared" si="4"/>
        <v>21</v>
      </c>
      <c r="W32" s="59">
        <f t="shared" si="4"/>
        <v>1</v>
      </c>
      <c r="X32" s="59">
        <f t="shared" si="4"/>
        <v>16</v>
      </c>
      <c r="Y32" s="59">
        <f t="shared" si="4"/>
        <v>1</v>
      </c>
      <c r="Z32" s="59">
        <f t="shared" si="4"/>
        <v>27</v>
      </c>
      <c r="AA32" s="59">
        <f t="shared" si="4"/>
        <v>10</v>
      </c>
      <c r="AB32" s="59">
        <f t="shared" si="4"/>
        <v>11</v>
      </c>
      <c r="AC32" s="60">
        <f t="shared" si="4"/>
        <v>1</v>
      </c>
    </row>
    <row r="33" spans="1:29" ht="15.75" thickBot="1">
      <c r="A33" s="55" t="s">
        <v>52</v>
      </c>
      <c r="B33" s="61" t="str">
        <f>HLOOKUP(B31,'[1]Qui định xếp loại'!$A$3:$E$4,2,1)</f>
        <v>Tốt</v>
      </c>
      <c r="C33" s="61" t="str">
        <f>HLOOKUP(C31,'[1]Qui định xếp loại'!$A$3:$E$4,2,1)</f>
        <v>Tốt</v>
      </c>
      <c r="D33" s="61" t="str">
        <f>HLOOKUP(D31,'[1]Qui định xếp loại'!$A$3:$E$4,2,1)</f>
        <v>Tốt</v>
      </c>
      <c r="E33" s="61" t="str">
        <f>HLOOKUP(E31,'[1]Qui định xếp loại'!$A$3:$E$4,2,1)</f>
        <v>Tốt</v>
      </c>
      <c r="F33" s="61" t="str">
        <f>HLOOKUP(F31,'[1]Qui định xếp loại'!$A$3:$E$4,2,1)</f>
        <v>Tốt</v>
      </c>
      <c r="G33" s="61" t="str">
        <f>HLOOKUP(G31,'[1]Qui định xếp loại'!$A$3:$E$4,2,1)</f>
        <v>Tốt</v>
      </c>
      <c r="H33" s="61" t="str">
        <f>HLOOKUP(H31,'[1]Qui định xếp loại'!$A$3:$E$4,2,1)</f>
        <v>Tốt</v>
      </c>
      <c r="I33" s="61" t="str">
        <f>HLOOKUP(I31,'[1]Qui định xếp loại'!$A$3:$E$4,2,1)</f>
        <v>Tốt</v>
      </c>
      <c r="J33" s="61" t="str">
        <f>HLOOKUP(J31,'[1]Qui định xếp loại'!$A$3:$E$4,2,1)</f>
        <v>Tốt</v>
      </c>
      <c r="K33" s="61" t="str">
        <f>HLOOKUP(K31,'[1]Qui định xếp loại'!$A$3:$E$4,2,1)</f>
        <v>Yếu</v>
      </c>
      <c r="L33" s="61" t="str">
        <f>HLOOKUP(L31,'[1]Qui định xếp loại'!$A$3:$E$4,2,1)</f>
        <v>TB</v>
      </c>
      <c r="M33" s="61" t="str">
        <f>HLOOKUP(M31,'[1]Qui định xếp loại'!$A$3:$E$4,2,1)</f>
        <v>Yếu</v>
      </c>
      <c r="N33" s="61" t="str">
        <f>HLOOKUP(N31,'[1]Qui định xếp loại'!$A$3:$E$4,2,1)</f>
        <v>Tốt</v>
      </c>
      <c r="O33" s="61" t="str">
        <f>HLOOKUP(O31,'[1]Qui định xếp loại'!$A$3:$E$4,2,1)</f>
        <v>Tốt</v>
      </c>
      <c r="P33" s="61" t="str">
        <f>HLOOKUP(P31,'[1]Qui định xếp loại'!$A$3:$E$4,2,1)</f>
        <v>Tốt</v>
      </c>
      <c r="Q33" s="61" t="str">
        <f>HLOOKUP(Q31,'[1]Qui định xếp loại'!$A$3:$E$4,2,1)</f>
        <v>Tốt</v>
      </c>
      <c r="R33" s="61" t="str">
        <f>HLOOKUP(R31,'[1]Qui định xếp loại'!$A$3:$E$4,2,1)</f>
        <v>Tốt</v>
      </c>
      <c r="S33" s="61" t="str">
        <f>HLOOKUP(S31,'[1]Qui định xếp loại'!$A$3:$E$4,2,1)</f>
        <v>Tốt</v>
      </c>
      <c r="T33" s="61" t="str">
        <f>HLOOKUP(T31,'[1]Qui định xếp loại'!$A$3:$E$4,2,1)</f>
        <v>Yếu</v>
      </c>
      <c r="U33" s="61" t="str">
        <f>HLOOKUP(U31,'[1]Qui định xếp loại'!$A$3:$E$4,2,1)</f>
        <v>Tốt</v>
      </c>
      <c r="V33" s="61" t="str">
        <f>HLOOKUP(V31,'[1]Qui định xếp loại'!$A$3:$E$4,2,1)</f>
        <v>Khá</v>
      </c>
      <c r="W33" s="61" t="str">
        <f>HLOOKUP(W31,'[1]Qui định xếp loại'!$A$3:$E$4,2,1)</f>
        <v>Tốt</v>
      </c>
      <c r="X33" s="61" t="str">
        <f>HLOOKUP(X31,'[1]Qui định xếp loại'!$A$3:$E$4,2,1)</f>
        <v>Tốt</v>
      </c>
      <c r="Y33" s="61" t="str">
        <f>HLOOKUP(Y31,'[1]Qui định xếp loại'!$A$3:$E$4,2,1)</f>
        <v>Tốt</v>
      </c>
      <c r="Z33" s="61" t="str">
        <f>HLOOKUP(Z31,'[1]Qui định xếp loại'!$A$3:$E$4,2,1)</f>
        <v>Yếu</v>
      </c>
      <c r="AA33" s="61" t="str">
        <f>HLOOKUP(AA31,'[1]Qui định xếp loại'!$A$3:$E$4,2,1)</f>
        <v>Tốt</v>
      </c>
      <c r="AB33" s="62" t="str">
        <f>HLOOKUP(AB31,'[1]Qui định xếp loại'!$A$3:$E$4,2,1)</f>
        <v>Tốt</v>
      </c>
      <c r="AC33" s="63" t="str">
        <f>HLOOKUP(AC31,'[1]Qui định xếp loại'!$A$3:$E$4,2,1)</f>
        <v>Tốt</v>
      </c>
    </row>
    <row r="34" ht="15.75" thickTop="1"/>
  </sheetData>
  <sheetProtection password="D690" sheet="1"/>
  <mergeCells count="31">
    <mergeCell ref="AA4:AA5"/>
    <mergeCell ref="AB4:AB5"/>
    <mergeCell ref="AC4:AC5"/>
    <mergeCell ref="U4:U5"/>
    <mergeCell ref="V4:V5"/>
    <mergeCell ref="W4:W5"/>
    <mergeCell ref="X4:X5"/>
    <mergeCell ref="Y4:Y5"/>
    <mergeCell ref="Z4:Z5"/>
    <mergeCell ref="O4:O5"/>
    <mergeCell ref="P4:P5"/>
    <mergeCell ref="Q4:Q5"/>
    <mergeCell ref="R4:R5"/>
    <mergeCell ref="S4:S5"/>
    <mergeCell ref="T4:T5"/>
    <mergeCell ref="I4:I5"/>
    <mergeCell ref="J4:J5"/>
    <mergeCell ref="K4:K5"/>
    <mergeCell ref="L4:L5"/>
    <mergeCell ref="M4:M5"/>
    <mergeCell ref="N4:N5"/>
    <mergeCell ref="A1:AC1"/>
    <mergeCell ref="A2:AC2"/>
    <mergeCell ref="A4:A5"/>
    <mergeCell ref="B4:B5"/>
    <mergeCell ref="C4:C5"/>
    <mergeCell ref="D4:D5"/>
    <mergeCell ref="E4:E5"/>
    <mergeCell ref="F4:F5"/>
    <mergeCell ref="G4:G5"/>
    <mergeCell ref="H4:H5"/>
  </mergeCells>
  <conditionalFormatting sqref="B32:AC32">
    <cfRule type="cellIs" priority="1" dxfId="2" operator="greaterThan" stopIfTrue="1">
      <formula>25</formula>
    </cfRule>
    <cfRule type="cellIs" priority="2" dxfId="3" operator="lessThan" stopIfTrue="1">
      <formula>4</formula>
    </cfRule>
  </conditionalFormatting>
  <printOptions/>
  <pageMargins left="0.75" right="0.75" top="0.393700787401575" bottom="0.393700787401575" header="0.196850393700787" footer="0.19685039370078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="130" zoomScaleNormal="130" zoomScalePageLayoutView="0" workbookViewId="0" topLeftCell="B4">
      <selection activeCell="D11" sqref="D11"/>
    </sheetView>
  </sheetViews>
  <sheetFormatPr defaultColWidth="9.00390625" defaultRowHeight="15"/>
  <cols>
    <col min="1" max="1" width="2.421875" style="2" hidden="1" customWidth="1"/>
    <col min="2" max="2" width="2.00390625" style="3" customWidth="1"/>
    <col min="3" max="3" width="6.00390625" style="19" customWidth="1"/>
    <col min="4" max="4" width="127.7109375" style="2" customWidth="1"/>
    <col min="5" max="16384" width="9.00390625" style="2" customWidth="1"/>
  </cols>
  <sheetData>
    <row r="1" spans="3:4" ht="18.75">
      <c r="C1" s="91" t="s">
        <v>67</v>
      </c>
      <c r="D1" s="91"/>
    </row>
    <row r="2" spans="3:4" ht="20.25">
      <c r="C2" s="90" t="s">
        <v>64</v>
      </c>
      <c r="D2" s="90"/>
    </row>
    <row r="3" spans="1:3" ht="13.5" thickBot="1">
      <c r="A3" s="4"/>
      <c r="C3" s="5"/>
    </row>
    <row r="4" spans="1:4" s="3" customFormat="1" ht="17.25" thickBot="1" thickTop="1">
      <c r="A4" s="4"/>
      <c r="C4" s="20" t="s">
        <v>55</v>
      </c>
      <c r="D4" s="6"/>
    </row>
    <row r="5" spans="1:4" s="3" customFormat="1" ht="15.75" thickTop="1">
      <c r="A5" s="7"/>
      <c r="B5" s="8"/>
      <c r="C5" s="9" t="s">
        <v>2</v>
      </c>
      <c r="D5" s="78" t="s">
        <v>69</v>
      </c>
    </row>
    <row r="6" spans="1:4" s="8" customFormat="1" ht="15">
      <c r="A6" s="7"/>
      <c r="C6" s="10" t="s">
        <v>3</v>
      </c>
      <c r="D6" s="65" t="s">
        <v>70</v>
      </c>
    </row>
    <row r="7" spans="1:4" s="8" customFormat="1" ht="15">
      <c r="A7" s="11"/>
      <c r="C7" s="10" t="s">
        <v>4</v>
      </c>
      <c r="D7" s="65" t="s">
        <v>71</v>
      </c>
    </row>
    <row r="8" spans="1:4" s="8" customFormat="1" ht="15">
      <c r="A8" s="11"/>
      <c r="C8" s="10" t="s">
        <v>5</v>
      </c>
      <c r="D8" s="66" t="s">
        <v>72</v>
      </c>
    </row>
    <row r="9" spans="1:4" s="13" customFormat="1" ht="15">
      <c r="A9" s="12"/>
      <c r="C9" s="10" t="s">
        <v>6</v>
      </c>
      <c r="D9" s="67" t="s">
        <v>73</v>
      </c>
    </row>
    <row r="10" spans="3:4" s="14" customFormat="1" ht="17.25" customHeight="1">
      <c r="C10" s="10" t="s">
        <v>7</v>
      </c>
      <c r="D10" s="68" t="s">
        <v>74</v>
      </c>
    </row>
    <row r="11" spans="1:4" s="3" customFormat="1" ht="17.25" customHeight="1">
      <c r="A11" s="2"/>
      <c r="C11" s="10" t="s">
        <v>8</v>
      </c>
      <c r="D11" s="66" t="s">
        <v>93</v>
      </c>
    </row>
    <row r="12" spans="1:4" s="8" customFormat="1" ht="15">
      <c r="A12" s="11"/>
      <c r="C12" s="10" t="s">
        <v>9</v>
      </c>
      <c r="D12" s="66" t="s">
        <v>75</v>
      </c>
    </row>
    <row r="13" spans="1:4" s="3" customFormat="1" ht="17.25" customHeight="1">
      <c r="A13" s="2"/>
      <c r="C13" s="10" t="s">
        <v>10</v>
      </c>
      <c r="D13" s="69" t="s">
        <v>76</v>
      </c>
    </row>
    <row r="14" spans="1:4" s="3" customFormat="1" ht="17.25" customHeight="1">
      <c r="A14" s="2"/>
      <c r="C14" s="10" t="s">
        <v>11</v>
      </c>
      <c r="D14" s="79" t="s">
        <v>77</v>
      </c>
    </row>
    <row r="15" spans="3:4" ht="15">
      <c r="C15" s="10" t="s">
        <v>12</v>
      </c>
      <c r="D15" s="65" t="s">
        <v>78</v>
      </c>
    </row>
    <row r="16" spans="3:4" ht="17.25" customHeight="1">
      <c r="C16" s="10" t="s">
        <v>13</v>
      </c>
      <c r="D16" s="65" t="s">
        <v>68</v>
      </c>
    </row>
    <row r="17" spans="2:4" s="11" customFormat="1" ht="15">
      <c r="B17" s="8"/>
      <c r="C17" s="10" t="s">
        <v>14</v>
      </c>
      <c r="D17" s="65" t="s">
        <v>79</v>
      </c>
    </row>
    <row r="18" spans="3:4" ht="17.25" customHeight="1">
      <c r="C18" s="10" t="s">
        <v>15</v>
      </c>
      <c r="D18" s="66" t="s">
        <v>80</v>
      </c>
    </row>
    <row r="19" spans="3:4" ht="17.25" customHeight="1">
      <c r="C19" s="15" t="s">
        <v>16</v>
      </c>
      <c r="D19" s="66" t="s">
        <v>81</v>
      </c>
    </row>
    <row r="20" spans="3:4" ht="17.25" customHeight="1">
      <c r="C20" s="15" t="s">
        <v>17</v>
      </c>
      <c r="D20" s="66" t="s">
        <v>82</v>
      </c>
    </row>
    <row r="21" spans="3:4" ht="17.25" customHeight="1">
      <c r="C21" s="15" t="s">
        <v>18</v>
      </c>
      <c r="D21" s="65" t="s">
        <v>83</v>
      </c>
    </row>
    <row r="22" spans="3:4" ht="17.25" customHeight="1">
      <c r="C22" s="15" t="s">
        <v>19</v>
      </c>
      <c r="D22" s="77" t="s">
        <v>90</v>
      </c>
    </row>
    <row r="23" spans="3:4" ht="17.25" customHeight="1">
      <c r="C23" s="15" t="s">
        <v>20</v>
      </c>
      <c r="D23" s="70" t="s">
        <v>84</v>
      </c>
    </row>
    <row r="24" spans="3:4" ht="15">
      <c r="C24" s="15" t="s">
        <v>21</v>
      </c>
      <c r="D24" s="66" t="s">
        <v>91</v>
      </c>
    </row>
    <row r="25" spans="3:4" ht="14.25">
      <c r="C25" s="75" t="s">
        <v>22</v>
      </c>
      <c r="D25" s="74" t="s">
        <v>92</v>
      </c>
    </row>
    <row r="26" spans="3:4" ht="17.25" customHeight="1">
      <c r="C26" s="15" t="s">
        <v>23</v>
      </c>
      <c r="D26" s="66" t="s">
        <v>85</v>
      </c>
    </row>
    <row r="27" spans="3:4" ht="14.25">
      <c r="C27" s="15" t="s">
        <v>24</v>
      </c>
      <c r="D27" s="76" t="s">
        <v>86</v>
      </c>
    </row>
    <row r="28" spans="3:4" ht="17.25" customHeight="1">
      <c r="C28" s="15" t="s">
        <v>25</v>
      </c>
      <c r="D28" s="64"/>
    </row>
    <row r="29" spans="2:4" s="11" customFormat="1" ht="15">
      <c r="B29" s="8"/>
      <c r="C29" s="15" t="s">
        <v>26</v>
      </c>
      <c r="D29" s="66" t="s">
        <v>87</v>
      </c>
    </row>
    <row r="30" spans="2:4" s="11" customFormat="1" ht="15">
      <c r="B30" s="8"/>
      <c r="C30" s="16" t="s">
        <v>27</v>
      </c>
      <c r="D30" s="71" t="s">
        <v>88</v>
      </c>
    </row>
    <row r="31" spans="1:4" s="3" customFormat="1" ht="15">
      <c r="A31" s="17"/>
      <c r="C31" s="15" t="s">
        <v>28</v>
      </c>
      <c r="D31" s="72" t="s">
        <v>89</v>
      </c>
    </row>
    <row r="32" spans="1:4" s="3" customFormat="1" ht="15.75" thickBot="1">
      <c r="A32" s="17"/>
      <c r="C32" s="18" t="s">
        <v>29</v>
      </c>
      <c r="D32" s="73" t="s">
        <v>85</v>
      </c>
    </row>
    <row r="33" ht="13.5" thickTop="1"/>
  </sheetData>
  <sheetProtection/>
  <mergeCells count="2">
    <mergeCell ref="C2:D2"/>
    <mergeCell ref="C1:D1"/>
  </mergeCells>
  <printOptions/>
  <pageMargins left="0.5" right="0.5" top="0.393700787401575" bottom="0.393700787401575" header="0.196850393700787" footer="0.19685039370078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K25" sqref="K25"/>
    </sheetView>
  </sheetViews>
  <sheetFormatPr defaultColWidth="9.140625" defaultRowHeight="15"/>
  <sheetData>
    <row r="1" spans="1:5" ht="18">
      <c r="A1" s="92" t="s">
        <v>56</v>
      </c>
      <c r="B1" s="92"/>
      <c r="C1" s="92"/>
      <c r="D1" s="92"/>
      <c r="E1" s="92"/>
    </row>
    <row r="2" spans="1:5" ht="18">
      <c r="A2" s="21"/>
      <c r="B2" s="21"/>
      <c r="C2" s="21"/>
      <c r="D2" s="21"/>
      <c r="E2" s="21"/>
    </row>
    <row r="3" spans="1:5" ht="15">
      <c r="A3" s="22" t="s">
        <v>57</v>
      </c>
      <c r="B3" s="23">
        <v>0</v>
      </c>
      <c r="C3" s="23">
        <v>185</v>
      </c>
      <c r="D3" s="23">
        <v>190</v>
      </c>
      <c r="E3" s="23">
        <v>195</v>
      </c>
    </row>
    <row r="4" spans="1:5" ht="15">
      <c r="A4" s="22" t="s">
        <v>58</v>
      </c>
      <c r="B4" s="23" t="s">
        <v>59</v>
      </c>
      <c r="C4" s="24" t="s">
        <v>60</v>
      </c>
      <c r="D4" s="23" t="s">
        <v>61</v>
      </c>
      <c r="E4" s="23" t="s">
        <v>62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cp:lastPrinted>2018-01-15T03:39:44Z</cp:lastPrinted>
  <dcterms:created xsi:type="dcterms:W3CDTF">2017-09-03T02:57:19Z</dcterms:created>
  <dcterms:modified xsi:type="dcterms:W3CDTF">2018-01-17T15:34:06Z</dcterms:modified>
  <cp:category/>
  <cp:version/>
  <cp:contentType/>
  <cp:contentStatus/>
</cp:coreProperties>
</file>