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51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<sst xmlns="http://schemas.openxmlformats.org/spreadsheetml/2006/main" count="93" uniqueCount="77">
  <si>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</si>
  <si>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</si>
  <si>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</si>
  <si>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</si>
  <si>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</si>
  <si>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</si>
  <si>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</si>
  <si>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</si>
  <si>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</si>
  <si>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</si>
  <si>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</si>
  <si>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</si>
  <si>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</si>
  <si>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</si>
  <si>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</si>
  <si>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</si>
  <si>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</si>
  <si>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</si>
  <si>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</si>
  <si>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</si>
  <si>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</si>
  <si>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</si>
  <si>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</si>
  <si>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</si>
  <si>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</si>
  <si>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</si>
  <si>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</si>
  <si>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</si>
  <si>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</si>
  <si>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</si>
  <si>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</si>
  <si>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</si>
  <si>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</si>
  <si>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</si>
  <si>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</si>
  <si>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</si>
  <si>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</si>
  <si>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</si>
  <si>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</si>
  <si>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</si>
  <si>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</si>
  <si>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</si>
  <si>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</si>
  <si>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</si>
  <si>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</si>
  <si>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</si>
  <si>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</si>
  <si>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</si>
  <si>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</si>
  <si>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</si>
  <si>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 xml:space="preserve">; </t>
  </si>
  <si>
    <t>lớp</t>
  </si>
  <si>
    <t xml:space="preserve">Vi phạm khác </t>
  </si>
  <si>
    <t>Không nộp sổ cờ đỏ</t>
  </si>
  <si>
    <t>TUẦN THỨ: 25 - TỪ: 05/02/2018 ĐẾN 25/02/2018            LỚP TRỰC: 10A12 - GVCN: NGUYỄN THỊ ÁI</t>
  </si>
  <si>
    <t>T4: 1P (Vinh); T5: 1P (Văn)</t>
  </si>
  <si>
    <t xml:space="preserve">T4: 1P (Nhã); T7: 4P (Dương, Hồ Vân, Phượng, Kiều Anh); </t>
  </si>
  <si>
    <t xml:space="preserve">T2: 9 ko mặc áo dài; T3: 5P; 4KP; Hằng mang dếp lê; Duy ngủ trong giờ học, ko ghi bài môn văn; T6: 6P; 11 bỏ tiết TD; T7: 3P (Vy, Sơn, Lệ); </t>
  </si>
  <si>
    <t xml:space="preserve">T2: 2P (Y Lích, Ngọc Anh); T3: 1P (Nam); T5: 4P (N Anh, Triều, Y Thương, Hằng); T6: 2P (Hùng, Nam); T7: 1P (Y Thương); </t>
  </si>
  <si>
    <t xml:space="preserve">T2: 2P; 3 ko mặc áo dài; T3: 1P (Thơ); T4: 1P; T6: 4P; SH 15' ồn; 1 giờ C môn Toán (Toàn bộ HS nam vào muộn 10 - Vô ý thức); T7: 7P; 4KP; </t>
  </si>
  <si>
    <t xml:space="preserve">T2: 4P (Cường, Hoài, T Hải, Phương Mai); 1 ko mặc áo dài; T3: 5P; T4: 4P; T5: 1P; T6: 4P; T7: 2P; </t>
  </si>
  <si>
    <t xml:space="preserve">T2: 2KP (Hằng, H Phượng); T Huyền đi học muộn; 12 ko mặc áo dài; T3: 2P (B Huyền, Cảnh); 3KP (Sang, Hằng, H Phượng); T4: 3P; 3KP; T5: 3P; 3KP; </t>
  </si>
  <si>
    <t xml:space="preserve">T2: 7 ko mặc áo dài; T3: 2P (H Thắng, Đức); T4: Lớp vắng quá nhiều; T5: 4KP (Bảo, Phương, Nguyên, Hưng); T6: Trực nhật muộn; T7: 1P; 2KP; </t>
  </si>
  <si>
    <t xml:space="preserve">Thưởng 120đ giải Nhì dân vũ; Thưởng 50đ văn nghệ trường chuẩn QG; </t>
  </si>
  <si>
    <t xml:space="preserve">4KP (H Trâm, Vũ, Dũng, Thành); T7: 5KP; Thưởng 30đ lđ; Thưởng 30đ quét sân trường; Thưởng 110đ giải Ba dân vũ; </t>
  </si>
  <si>
    <t xml:space="preserve">Thưởng 30đ lđ; Thưởng 110đ giải Ba dân vũ; </t>
  </si>
  <si>
    <t xml:space="preserve">Thưởng 30đ lđ; Thưởng 100đ giải KK dân vũ; </t>
  </si>
  <si>
    <t xml:space="preserve">Thưởng 100đ giải KK dân vũ; </t>
  </si>
  <si>
    <t xml:space="preserve">Thưởng 50đ tham gia dân vũ; </t>
  </si>
  <si>
    <t xml:space="preserve">T2: 5 ko mặc áo dài; T3: 2P (Trung, Loan); T4: 4P; Thưởng 50đ tham gia dân vũ; </t>
  </si>
  <si>
    <t xml:space="preserve">T6: 3P; 1KP; 1 giờ D môn GDCD (Lớp quá ồn - Ý thức kém); T7: 1P; Thưởng 50đ tham gia dân vũ; </t>
  </si>
  <si>
    <t xml:space="preserve">T2: 8 ko mặc áo dài; T3: 1P (Lệ); Thưởng 50đ tham gia dân vũ; </t>
  </si>
  <si>
    <t xml:space="preserve">T2: Long ko SH 15'; T3: 1P (Dương); T4: 4P; T5: 5P; T6: 7P; T7: 9P; Thưởng 30đ lđ; thưởng 30đ quét sân trường; Thưởng 50đ tham gia dân vũ; </t>
  </si>
  <si>
    <t xml:space="preserve">Cờ đỏ ko đi trực (trực lớp 10A5); Thưởng 120đ giải Nhì dân vũ; Thưởng 30đ lđ; </t>
  </si>
  <si>
    <t>T2: 1 ko mặc áo dài; T5: 8KP (Quế, Vi, Vũ, Wêla, Thanh…); Trực nhật bẩn; Kiệt đi dép lê; T6: 2P;</t>
  </si>
  <si>
    <t xml:space="preserve">T5: 2P; 4KP; T6: 2P (L Anh, Thái Bảo); 3KP (Phi, H Huy, Hiếu); T7: 2P; 3KP; </t>
  </si>
  <si>
    <t xml:space="preserve">T2: 3P (Siôn, T Huy, Rôma); T3: 2P (Thảo Vy, Hưng); T4: 9P; T5: 2P; T6: 6P (Rôma, Phú, T Huy, Hưng, K Huy, H Bích); SH 15' ồn;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</si>
</sst>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53" fillId="0" borderId="24" xfId="0" applyFont="1" applyBorder="1" applyAlignment="1">
      <alignment/>
    </xf>
    <xf numFmtId="0" fontId="11" fillId="0" borderId="16" xfId="0" applyFont="1" applyBorder="1" applyAlignment="1">
      <alignment horizontal="left" wrapTex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THI%20DUA%20NAM%20HOC%202017%20-%202018\DIEM%20THI%20DUA%20KHOI%2010\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30" zoomScaleNormal="130" zoomScalePageLayoutView="0" workbookViewId="0" topLeftCell="A1">
      <selection activeCell="I11" sqref="I11"/>
    </sheetView>
  </sheetViews>
  <sheetFormatPr defaultColWidth="9.00390625" defaultRowHeight="15"/>
  <cols>
    <col min="1" max="1" width="19.7109375" style="28" customWidth="1"/>
    <col min="2" max="15" width="7.7109375" style="28" customWidth="1"/>
    <col min="16" max="16384" width="9.00390625" style="28" customWidth="1"/>
  </cols>
  <sheetData>
    <row r="1" spans="1:15" ht="18.7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thickTop="1">
      <c r="A4" s="60" t="s">
        <v>1</v>
      </c>
      <c r="B4" s="62" t="s">
        <v>34</v>
      </c>
      <c r="C4" s="56" t="s">
        <v>35</v>
      </c>
      <c r="D4" s="56" t="s">
        <v>36</v>
      </c>
      <c r="E4" s="56" t="s">
        <v>37</v>
      </c>
      <c r="F4" s="56" t="s">
        <v>38</v>
      </c>
      <c r="G4" s="56" t="s">
        <v>39</v>
      </c>
      <c r="H4" s="56" t="s">
        <v>40</v>
      </c>
      <c r="I4" s="56" t="s">
        <v>41</v>
      </c>
      <c r="J4" s="56" t="s">
        <v>42</v>
      </c>
      <c r="K4" s="56" t="s">
        <v>43</v>
      </c>
      <c r="L4" s="56" t="s">
        <v>44</v>
      </c>
      <c r="M4" s="56" t="s">
        <v>45</v>
      </c>
      <c r="N4" s="56" t="s">
        <v>46</v>
      </c>
      <c r="O4" s="56" t="s">
        <v>47</v>
      </c>
    </row>
    <row r="5" spans="1:15" ht="15.75" thickBot="1">
      <c r="A5" s="61"/>
      <c r="B5" s="6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5" customHeight="1" thickTop="1">
      <c r="A6" s="30" t="s">
        <v>2</v>
      </c>
      <c r="B6" s="31">
        <v>-2</v>
      </c>
      <c r="C6" s="32">
        <v>-56</v>
      </c>
      <c r="D6" s="32">
        <v>-5</v>
      </c>
      <c r="E6" s="32">
        <v>-34</v>
      </c>
      <c r="F6" s="32">
        <v>-10</v>
      </c>
      <c r="G6" s="32">
        <v>-22</v>
      </c>
      <c r="H6" s="32">
        <v>-32</v>
      </c>
      <c r="I6" s="32">
        <v>-6</v>
      </c>
      <c r="J6" s="32">
        <v>-20</v>
      </c>
      <c r="K6" s="32">
        <v>-74</v>
      </c>
      <c r="L6" s="32">
        <v>-26</v>
      </c>
      <c r="M6" s="32">
        <v>-87</v>
      </c>
      <c r="N6" s="32">
        <v>-63</v>
      </c>
      <c r="O6" s="32">
        <v>-1</v>
      </c>
    </row>
    <row r="7" spans="1:15" ht="15" customHeight="1">
      <c r="A7" s="33" t="s">
        <v>3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>
        <v>-20</v>
      </c>
      <c r="N7" s="35">
        <v>-20</v>
      </c>
      <c r="O7" s="35"/>
    </row>
    <row r="8" spans="1:15" ht="15" customHeight="1">
      <c r="A8" s="36" t="s">
        <v>4</v>
      </c>
      <c r="B8" s="34"/>
      <c r="C8" s="35"/>
      <c r="D8" s="35"/>
      <c r="E8" s="35">
        <v>-18</v>
      </c>
      <c r="F8" s="35"/>
      <c r="G8" s="35"/>
      <c r="H8" s="35">
        <v>-6</v>
      </c>
      <c r="I8" s="35">
        <v>-10</v>
      </c>
      <c r="J8" s="35">
        <v>-2</v>
      </c>
      <c r="K8" s="35"/>
      <c r="L8" s="35"/>
      <c r="M8" s="35">
        <v>-2</v>
      </c>
      <c r="N8" s="35">
        <v>-14</v>
      </c>
      <c r="O8" s="35">
        <v>-16</v>
      </c>
    </row>
    <row r="9" spans="1:15" ht="15" customHeight="1">
      <c r="A9" s="36" t="s">
        <v>5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5" customHeight="1">
      <c r="A10" s="36" t="s">
        <v>6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5" customHeight="1">
      <c r="A11" s="36" t="s">
        <v>7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15" customHeight="1">
      <c r="A12" s="33" t="s">
        <v>8</v>
      </c>
      <c r="B12" s="34"/>
      <c r="C12" s="35"/>
      <c r="D12" s="35"/>
      <c r="E12" s="35">
        <v>-10</v>
      </c>
      <c r="F12" s="35"/>
      <c r="G12" s="35"/>
      <c r="H12" s="35"/>
      <c r="I12" s="35"/>
      <c r="J12" s="35"/>
      <c r="K12" s="35"/>
      <c r="L12" s="35"/>
      <c r="M12" s="35">
        <v>-10</v>
      </c>
      <c r="N12" s="35"/>
      <c r="O12" s="35"/>
    </row>
    <row r="13" spans="1:15" ht="15" customHeight="1">
      <c r="A13" s="33" t="s">
        <v>9</v>
      </c>
      <c r="B13" s="34"/>
      <c r="C13" s="35"/>
      <c r="D13" s="35"/>
      <c r="E13" s="35"/>
      <c r="F13" s="35"/>
      <c r="G13" s="35">
        <v>-5</v>
      </c>
      <c r="H13" s="35">
        <v>-5</v>
      </c>
      <c r="I13" s="35"/>
      <c r="J13" s="35"/>
      <c r="K13" s="35"/>
      <c r="L13" s="35">
        <v>-2</v>
      </c>
      <c r="M13" s="35"/>
      <c r="N13" s="35"/>
      <c r="O13" s="35"/>
    </row>
    <row r="14" spans="1:15" ht="15" customHeight="1">
      <c r="A14" s="36" t="s">
        <v>10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" customHeight="1">
      <c r="A15" s="36" t="s">
        <v>48</v>
      </c>
      <c r="B15" s="34"/>
      <c r="C15" s="35"/>
      <c r="D15" s="35"/>
      <c r="E15" s="35">
        <v>-2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" customHeight="1">
      <c r="A16" s="36" t="s">
        <v>11</v>
      </c>
      <c r="B16" s="34"/>
      <c r="C16" s="35"/>
      <c r="D16" s="35"/>
      <c r="E16" s="35">
        <v>-55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" customHeight="1">
      <c r="A17" s="36" t="s">
        <v>12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2.5" customHeight="1">
      <c r="A18" s="33" t="s">
        <v>25</v>
      </c>
      <c r="B18" s="34"/>
      <c r="C18" s="35"/>
      <c r="D18" s="35"/>
      <c r="E18" s="35"/>
      <c r="F18" s="35"/>
      <c r="G18" s="35"/>
      <c r="H18" s="35">
        <v>-5</v>
      </c>
      <c r="I18" s="35"/>
      <c r="J18" s="35"/>
      <c r="K18" s="35"/>
      <c r="L18" s="35"/>
      <c r="M18" s="35"/>
      <c r="N18" s="35"/>
      <c r="O18" s="35"/>
    </row>
    <row r="19" spans="1:15" ht="15" customHeight="1">
      <c r="A19" s="36" t="s">
        <v>24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" customHeight="1">
      <c r="A20" s="36" t="s">
        <v>52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" customHeight="1">
      <c r="A21" s="37" t="s">
        <v>53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" customHeight="1" thickBo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22.5" thickBot="1" thickTop="1">
      <c r="A23" s="43" t="s">
        <v>13</v>
      </c>
      <c r="B23" s="49">
        <f>100+SUM(B6:B22)</f>
        <v>98</v>
      </c>
      <c r="C23" s="49">
        <f aca="true" t="shared" si="0" ref="C23:O23">100+SUM(C6:C22)</f>
        <v>44</v>
      </c>
      <c r="D23" s="49">
        <f t="shared" si="0"/>
        <v>95</v>
      </c>
      <c r="E23" s="49">
        <f>100+SUM(E6:E22)</f>
        <v>-19</v>
      </c>
      <c r="F23" s="49">
        <f t="shared" si="0"/>
        <v>90</v>
      </c>
      <c r="G23" s="49">
        <f t="shared" si="0"/>
        <v>73</v>
      </c>
      <c r="H23" s="49">
        <f t="shared" si="0"/>
        <v>52</v>
      </c>
      <c r="I23" s="49">
        <f t="shared" si="0"/>
        <v>84</v>
      </c>
      <c r="J23" s="49">
        <f t="shared" si="0"/>
        <v>78</v>
      </c>
      <c r="K23" s="49">
        <f t="shared" si="0"/>
        <v>26</v>
      </c>
      <c r="L23" s="49">
        <f t="shared" si="0"/>
        <v>72</v>
      </c>
      <c r="M23" s="49">
        <f t="shared" si="0"/>
        <v>-19</v>
      </c>
      <c r="N23" s="49">
        <f t="shared" si="0"/>
        <v>3</v>
      </c>
      <c r="O23" s="49">
        <f t="shared" si="0"/>
        <v>83</v>
      </c>
    </row>
    <row r="24" spans="1:15" ht="15.75" thickTop="1">
      <c r="A24" s="30" t="s">
        <v>14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36" t="s">
        <v>15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5">
      <c r="A26" s="36" t="s">
        <v>16</v>
      </c>
      <c r="B26" s="34"/>
      <c r="C26" s="35"/>
      <c r="D26" s="35"/>
      <c r="E26" s="35"/>
      <c r="F26" s="35"/>
      <c r="G26" s="35"/>
      <c r="H26" s="35">
        <v>-10</v>
      </c>
      <c r="I26" s="35"/>
      <c r="J26" s="35"/>
      <c r="K26" s="35"/>
      <c r="L26" s="35"/>
      <c r="M26" s="35"/>
      <c r="N26" s="35"/>
      <c r="O26" s="35"/>
    </row>
    <row r="27" spans="1:15" ht="15.75" thickBot="1">
      <c r="A27" s="37" t="s">
        <v>17</v>
      </c>
      <c r="B27" s="38"/>
      <c r="C27" s="39"/>
      <c r="D27" s="39"/>
      <c r="E27" s="39"/>
      <c r="F27" s="39"/>
      <c r="G27" s="39"/>
      <c r="H27" s="39"/>
      <c r="I27" s="39"/>
      <c r="J27" s="39"/>
      <c r="K27" s="39">
        <v>-20</v>
      </c>
      <c r="L27" s="39"/>
      <c r="M27" s="39"/>
      <c r="N27" s="39"/>
      <c r="O27" s="39"/>
    </row>
    <row r="28" spans="1:15" ht="22.5" thickBot="1" thickTop="1">
      <c r="A28" s="43" t="s">
        <v>18</v>
      </c>
      <c r="B28" s="49">
        <f>100+SUM(B24:B27)</f>
        <v>100</v>
      </c>
      <c r="C28" s="49">
        <f aca="true" t="shared" si="1" ref="C28:O28">100+SUM(C24:C27)</f>
        <v>100</v>
      </c>
      <c r="D28" s="49">
        <f t="shared" si="1"/>
        <v>100</v>
      </c>
      <c r="E28" s="49">
        <f t="shared" si="1"/>
        <v>100</v>
      </c>
      <c r="F28" s="49">
        <f t="shared" si="1"/>
        <v>100</v>
      </c>
      <c r="G28" s="49">
        <f t="shared" si="1"/>
        <v>100</v>
      </c>
      <c r="H28" s="49">
        <f t="shared" si="1"/>
        <v>90</v>
      </c>
      <c r="I28" s="49">
        <f t="shared" si="1"/>
        <v>100</v>
      </c>
      <c r="J28" s="49">
        <f t="shared" si="1"/>
        <v>100</v>
      </c>
      <c r="K28" s="49">
        <f t="shared" si="1"/>
        <v>80</v>
      </c>
      <c r="L28" s="49">
        <f t="shared" si="1"/>
        <v>100</v>
      </c>
      <c r="M28" s="49">
        <f t="shared" si="1"/>
        <v>100</v>
      </c>
      <c r="N28" s="49">
        <f t="shared" si="1"/>
        <v>100</v>
      </c>
      <c r="O28" s="49">
        <f t="shared" si="1"/>
        <v>100</v>
      </c>
    </row>
    <row r="29" spans="1:15" ht="16.5" thickBot="1" thickTop="1">
      <c r="A29" s="44" t="s">
        <v>19</v>
      </c>
      <c r="B29" s="45">
        <v>130</v>
      </c>
      <c r="C29" s="46">
        <v>130</v>
      </c>
      <c r="D29" s="46">
        <v>140</v>
      </c>
      <c r="E29" s="46">
        <v>50</v>
      </c>
      <c r="F29" s="46">
        <v>100</v>
      </c>
      <c r="G29" s="46">
        <v>50</v>
      </c>
      <c r="H29" s="46">
        <v>150</v>
      </c>
      <c r="I29" s="46">
        <v>50</v>
      </c>
      <c r="J29" s="46">
        <v>170</v>
      </c>
      <c r="K29" s="46">
        <v>50</v>
      </c>
      <c r="L29" s="46">
        <v>110</v>
      </c>
      <c r="M29" s="46">
        <v>170</v>
      </c>
      <c r="N29" s="46">
        <v>100</v>
      </c>
      <c r="O29" s="46">
        <v>50</v>
      </c>
    </row>
    <row r="30" spans="1:15" ht="22.5" thickBot="1" thickTop="1">
      <c r="A30" s="43" t="s">
        <v>20</v>
      </c>
      <c r="B30" s="50">
        <f>SUM(B23,B28)</f>
        <v>198</v>
      </c>
      <c r="C30" s="50">
        <f aca="true" t="shared" si="2" ref="C30:O30">SUM(C23,C28)</f>
        <v>144</v>
      </c>
      <c r="D30" s="50">
        <f t="shared" si="2"/>
        <v>195</v>
      </c>
      <c r="E30" s="50">
        <f t="shared" si="2"/>
        <v>81</v>
      </c>
      <c r="F30" s="50">
        <f t="shared" si="2"/>
        <v>190</v>
      </c>
      <c r="G30" s="50">
        <f t="shared" si="2"/>
        <v>173</v>
      </c>
      <c r="H30" s="50">
        <f t="shared" si="2"/>
        <v>142</v>
      </c>
      <c r="I30" s="50">
        <f t="shared" si="2"/>
        <v>184</v>
      </c>
      <c r="J30" s="50">
        <f t="shared" si="2"/>
        <v>178</v>
      </c>
      <c r="K30" s="50">
        <f t="shared" si="2"/>
        <v>106</v>
      </c>
      <c r="L30" s="50">
        <f t="shared" si="2"/>
        <v>172</v>
      </c>
      <c r="M30" s="50">
        <f t="shared" si="2"/>
        <v>81</v>
      </c>
      <c r="N30" s="50">
        <f t="shared" si="2"/>
        <v>103</v>
      </c>
      <c r="O30" s="50">
        <f t="shared" si="2"/>
        <v>183</v>
      </c>
    </row>
    <row r="31" spans="1:15" ht="22.5" thickBot="1" thickTop="1">
      <c r="A31" s="43" t="s">
        <v>21</v>
      </c>
      <c r="B31" s="49">
        <f>SUM(B23,B28,B29)</f>
        <v>328</v>
      </c>
      <c r="C31" s="49">
        <f aca="true" t="shared" si="3" ref="C31:O31">SUM(C23,C28,C29)</f>
        <v>274</v>
      </c>
      <c r="D31" s="49">
        <f t="shared" si="3"/>
        <v>335</v>
      </c>
      <c r="E31" s="49">
        <f t="shared" si="3"/>
        <v>131</v>
      </c>
      <c r="F31" s="49">
        <f t="shared" si="3"/>
        <v>290</v>
      </c>
      <c r="G31" s="49">
        <f t="shared" si="3"/>
        <v>223</v>
      </c>
      <c r="H31" s="49">
        <f t="shared" si="3"/>
        <v>292</v>
      </c>
      <c r="I31" s="49">
        <f t="shared" si="3"/>
        <v>234</v>
      </c>
      <c r="J31" s="49">
        <f t="shared" si="3"/>
        <v>348</v>
      </c>
      <c r="K31" s="49">
        <f t="shared" si="3"/>
        <v>156</v>
      </c>
      <c r="L31" s="49">
        <f t="shared" si="3"/>
        <v>282</v>
      </c>
      <c r="M31" s="49">
        <f t="shared" si="3"/>
        <v>251</v>
      </c>
      <c r="N31" s="49">
        <f t="shared" si="3"/>
        <v>203</v>
      </c>
      <c r="O31" s="49">
        <f t="shared" si="3"/>
        <v>233</v>
      </c>
    </row>
    <row r="32" spans="1:15" ht="15.75" thickTop="1">
      <c r="A32" s="47" t="s">
        <v>22</v>
      </c>
      <c r="B32" s="51">
        <f aca="true" t="shared" si="4" ref="B32:O32">RANK(B30,$B$30:$O$30)</f>
        <v>1</v>
      </c>
      <c r="C32" s="51">
        <f t="shared" si="4"/>
        <v>9</v>
      </c>
      <c r="D32" s="51">
        <f t="shared" si="4"/>
        <v>2</v>
      </c>
      <c r="E32" s="51">
        <f t="shared" si="4"/>
        <v>13</v>
      </c>
      <c r="F32" s="51">
        <f t="shared" si="4"/>
        <v>3</v>
      </c>
      <c r="G32" s="51">
        <f t="shared" si="4"/>
        <v>7</v>
      </c>
      <c r="H32" s="51">
        <f t="shared" si="4"/>
        <v>10</v>
      </c>
      <c r="I32" s="51">
        <f t="shared" si="4"/>
        <v>4</v>
      </c>
      <c r="J32" s="51">
        <f t="shared" si="4"/>
        <v>6</v>
      </c>
      <c r="K32" s="51">
        <f t="shared" si="4"/>
        <v>11</v>
      </c>
      <c r="L32" s="51">
        <f t="shared" si="4"/>
        <v>8</v>
      </c>
      <c r="M32" s="51">
        <f t="shared" si="4"/>
        <v>13</v>
      </c>
      <c r="N32" s="51">
        <f t="shared" si="4"/>
        <v>12</v>
      </c>
      <c r="O32" s="51">
        <f t="shared" si="4"/>
        <v>5</v>
      </c>
    </row>
    <row r="33" spans="1:15" ht="15.75" thickBot="1">
      <c r="A33" s="48" t="s">
        <v>23</v>
      </c>
      <c r="B33" s="52" t="str">
        <f>HLOOKUP(B31,'[1]Qui định xếp loại'!$A$3:$E$4,2,1)</f>
        <v>Tốt</v>
      </c>
      <c r="C33" s="52" t="str">
        <f>HLOOKUP(C31,'[1]Qui định xếp loại'!$A$3:$E$4,2,1)</f>
        <v>Tốt</v>
      </c>
      <c r="D33" s="52" t="str">
        <f>HLOOKUP(D31,'[1]Qui định xếp loại'!$A$3:$E$4,2,1)</f>
        <v>Tốt</v>
      </c>
      <c r="E33" s="52" t="str">
        <f>HLOOKUP(E31,'[1]Qui định xếp loại'!$A$3:$E$4,2,1)</f>
        <v>Yếu</v>
      </c>
      <c r="F33" s="52" t="str">
        <f>HLOOKUP(F31,'[1]Qui định xếp loại'!$A$3:$E$4,2,1)</f>
        <v>Tốt</v>
      </c>
      <c r="G33" s="52" t="str">
        <f>HLOOKUP(G31,'[1]Qui định xếp loại'!$A$3:$E$4,2,1)</f>
        <v>Tốt</v>
      </c>
      <c r="H33" s="52" t="str">
        <f>HLOOKUP(H31,'[1]Qui định xếp loại'!$A$3:$E$4,2,1)</f>
        <v>Tốt</v>
      </c>
      <c r="I33" s="52" t="str">
        <f>HLOOKUP(I31,'[1]Qui định xếp loại'!$A$3:$E$4,2,1)</f>
        <v>Tốt</v>
      </c>
      <c r="J33" s="52" t="str">
        <f>HLOOKUP(J31,'[1]Qui định xếp loại'!$A$3:$E$4,2,1)</f>
        <v>Tốt</v>
      </c>
      <c r="K33" s="52" t="str">
        <f>HLOOKUP(K31,'[1]Qui định xếp loại'!$A$3:$E$4,2,1)</f>
        <v>Yếu</v>
      </c>
      <c r="L33" s="52" t="str">
        <f>HLOOKUP(L31,'[1]Qui định xếp loại'!$A$3:$E$4,2,1)</f>
        <v>Tốt</v>
      </c>
      <c r="M33" s="52" t="str">
        <f>HLOOKUP(M31,'[1]Qui định xếp loại'!$A$3:$E$4,2,1)</f>
        <v>Tốt</v>
      </c>
      <c r="N33" s="52" t="str">
        <f>HLOOKUP(N31,'[1]Qui định xếp loại'!$A$3:$E$4,2,1)</f>
        <v>Tốt</v>
      </c>
      <c r="O33" s="52" t="str">
        <f>HLOOKUP(O31,'[1]Qui định xếp loại'!$A$3:$E$4,2,1)</f>
        <v>Tốt</v>
      </c>
    </row>
    <row r="34" ht="15.75" thickTop="1"/>
  </sheetData>
  <sheetProtection password="D690" sheet="1"/>
  <mergeCells count="17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5" right="0.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30" zoomScaleNormal="130" zoomScalePageLayoutView="0" workbookViewId="0" topLeftCell="B1">
      <selection activeCell="D15" sqref="D15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22.140625" style="1" customWidth="1"/>
    <col min="5" max="16384" width="9.00390625" style="1" customWidth="1"/>
  </cols>
  <sheetData>
    <row r="1" spans="3:31" ht="20.25">
      <c r="C1" s="64" t="str">
        <f>'GHI ĐIỂM'!A1</f>
        <v>TUẦN THỨ: 25 - TỪ: 05/02/2018 ĐẾN 25/02/2018            LỚP TRỰC: 10A12 - GVCN: NGUYỄN THỊ ÁI</v>
      </c>
      <c r="D1" s="6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5" t="s">
        <v>26</v>
      </c>
      <c r="D2" s="65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51</v>
      </c>
      <c r="D4" s="5"/>
    </row>
    <row r="5" spans="1:4" s="2" customFormat="1" ht="16.5" customHeight="1" thickTop="1">
      <c r="A5" s="6"/>
      <c r="B5" s="7"/>
      <c r="C5" s="66" t="s">
        <v>34</v>
      </c>
      <c r="D5" s="8" t="s">
        <v>55</v>
      </c>
    </row>
    <row r="6" spans="1:4" s="7" customFormat="1" ht="16.5" customHeight="1">
      <c r="A6" s="6"/>
      <c r="C6" s="67"/>
      <c r="D6" s="22" t="s">
        <v>66</v>
      </c>
    </row>
    <row r="7" spans="1:4" s="7" customFormat="1" ht="16.5" customHeight="1">
      <c r="A7" s="9"/>
      <c r="C7" s="68" t="s">
        <v>35</v>
      </c>
      <c r="D7" s="22" t="s">
        <v>75</v>
      </c>
    </row>
    <row r="8" spans="1:4" s="7" customFormat="1" ht="16.5" customHeight="1">
      <c r="A8" s="9"/>
      <c r="C8" s="69"/>
      <c r="D8" s="21" t="s">
        <v>66</v>
      </c>
    </row>
    <row r="9" spans="1:4" s="11" customFormat="1" ht="16.5" customHeight="1">
      <c r="A9" s="10"/>
      <c r="C9" s="67" t="s">
        <v>36</v>
      </c>
      <c r="D9" s="23" t="s">
        <v>56</v>
      </c>
    </row>
    <row r="10" spans="3:4" s="12" customFormat="1" ht="16.5" customHeight="1">
      <c r="C10" s="67"/>
      <c r="D10" s="21" t="s">
        <v>65</v>
      </c>
    </row>
    <row r="11" spans="1:4" s="2" customFormat="1" ht="16.5" customHeight="1">
      <c r="A11" s="1"/>
      <c r="C11" s="68" t="s">
        <v>37</v>
      </c>
      <c r="D11" s="21" t="s">
        <v>57</v>
      </c>
    </row>
    <row r="12" spans="1:4" s="7" customFormat="1" ht="16.5" customHeight="1">
      <c r="A12" s="9"/>
      <c r="C12" s="69"/>
      <c r="D12" s="21" t="s">
        <v>68</v>
      </c>
    </row>
    <row r="13" spans="1:4" s="2" customFormat="1" ht="16.5" customHeight="1">
      <c r="A13" s="1"/>
      <c r="C13" s="68" t="s">
        <v>38</v>
      </c>
      <c r="D13" s="24" t="s">
        <v>58</v>
      </c>
    </row>
    <row r="14" spans="1:4" s="2" customFormat="1" ht="16.5" customHeight="1">
      <c r="A14" s="1"/>
      <c r="C14" s="69"/>
      <c r="D14" s="21" t="s">
        <v>67</v>
      </c>
    </row>
    <row r="15" spans="2:4" ht="16.5" customHeight="1">
      <c r="B15" s="2" t="s">
        <v>50</v>
      </c>
      <c r="C15" s="68" t="s">
        <v>39</v>
      </c>
      <c r="D15" s="22" t="s">
        <v>76</v>
      </c>
    </row>
    <row r="16" spans="3:4" ht="16.5" customHeight="1">
      <c r="C16" s="69"/>
      <c r="D16" s="21" t="s">
        <v>68</v>
      </c>
    </row>
    <row r="17" spans="2:4" s="9" customFormat="1" ht="16.5" customHeight="1">
      <c r="B17" s="7"/>
      <c r="C17" s="68" t="s">
        <v>40</v>
      </c>
      <c r="D17" s="22" t="s">
        <v>59</v>
      </c>
    </row>
    <row r="18" spans="3:4" ht="16.5" customHeight="1">
      <c r="C18" s="69"/>
      <c r="D18" s="21" t="s">
        <v>73</v>
      </c>
    </row>
    <row r="19" spans="3:4" ht="16.5" customHeight="1">
      <c r="C19" s="68" t="s">
        <v>41</v>
      </c>
      <c r="D19" s="21" t="s">
        <v>69</v>
      </c>
    </row>
    <row r="20" spans="3:4" ht="16.5" customHeight="1">
      <c r="C20" s="69"/>
      <c r="D20" s="21"/>
    </row>
    <row r="21" spans="3:4" ht="16.5" customHeight="1">
      <c r="C21" s="67" t="s">
        <v>42</v>
      </c>
      <c r="D21" s="22" t="s">
        <v>60</v>
      </c>
    </row>
    <row r="22" spans="3:4" ht="16.5" customHeight="1">
      <c r="C22" s="69"/>
      <c r="D22" s="21" t="s">
        <v>63</v>
      </c>
    </row>
    <row r="23" spans="3:4" ht="16.5" customHeight="1">
      <c r="C23" s="67" t="s">
        <v>43</v>
      </c>
      <c r="D23" s="25" t="s">
        <v>61</v>
      </c>
    </row>
    <row r="24" spans="3:4" ht="16.5" customHeight="1">
      <c r="C24" s="67"/>
      <c r="D24" s="21" t="s">
        <v>70</v>
      </c>
    </row>
    <row r="25" spans="3:4" ht="16.5" customHeight="1">
      <c r="C25" s="68" t="s">
        <v>44</v>
      </c>
      <c r="D25" s="22" t="s">
        <v>72</v>
      </c>
    </row>
    <row r="26" spans="3:4" ht="16.5" customHeight="1">
      <c r="C26" s="69"/>
      <c r="D26" s="21"/>
    </row>
    <row r="27" spans="3:4" ht="16.5" customHeight="1">
      <c r="C27" s="68" t="s">
        <v>45</v>
      </c>
      <c r="D27" s="54" t="s">
        <v>74</v>
      </c>
    </row>
    <row r="28" spans="3:4" ht="16.5" customHeight="1">
      <c r="C28" s="69"/>
      <c r="D28" s="55" t="s">
        <v>64</v>
      </c>
    </row>
    <row r="29" spans="2:4" s="9" customFormat="1" ht="16.5" customHeight="1">
      <c r="B29" s="7"/>
      <c r="C29" s="68" t="s">
        <v>46</v>
      </c>
      <c r="D29" s="21" t="s">
        <v>62</v>
      </c>
    </row>
    <row r="30" spans="2:4" s="9" customFormat="1" ht="16.5" customHeight="1">
      <c r="B30" s="7"/>
      <c r="C30" s="69"/>
      <c r="D30" s="53" t="s">
        <v>67</v>
      </c>
    </row>
    <row r="31" spans="1:4" s="2" customFormat="1" ht="16.5" customHeight="1">
      <c r="A31" s="13"/>
      <c r="C31" s="68" t="s">
        <v>49</v>
      </c>
      <c r="D31" s="26" t="s">
        <v>71</v>
      </c>
    </row>
    <row r="32" spans="1:4" s="2" customFormat="1" ht="16.5" customHeight="1" thickBot="1">
      <c r="A32" s="13"/>
      <c r="C32" s="67"/>
      <c r="D32" s="53"/>
    </row>
    <row r="33" ht="13.5" thickTop="1">
      <c r="C33" s="27"/>
    </row>
  </sheetData>
  <sheetProtection/>
  <mergeCells count="16"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  <mergeCell ref="C1:D1"/>
    <mergeCell ref="C2:D2"/>
    <mergeCell ref="C5:C6"/>
    <mergeCell ref="C7:C8"/>
    <mergeCell ref="C9:C10"/>
    <mergeCell ref="C11:C12"/>
  </mergeCells>
  <printOptions/>
  <pageMargins left="0.5" right="0.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G20" sqref="G20"/>
    </sheetView>
  </sheetViews>
  <sheetFormatPr defaultColWidth="9.140625" defaultRowHeight="15"/>
  <sheetData>
    <row r="1" spans="1:5" ht="18">
      <c r="A1" s="70" t="s">
        <v>27</v>
      </c>
      <c r="B1" s="70"/>
      <c r="C1" s="70"/>
      <c r="D1" s="70"/>
      <c r="E1" s="70"/>
    </row>
    <row r="2" spans="1:5" ht="18">
      <c r="A2" s="17"/>
      <c r="B2" s="17"/>
      <c r="C2" s="17"/>
      <c r="D2" s="17"/>
      <c r="E2" s="17"/>
    </row>
    <row r="3" spans="1:5" ht="15">
      <c r="A3" s="18" t="s">
        <v>28</v>
      </c>
      <c r="B3" s="19">
        <v>0</v>
      </c>
      <c r="C3" s="19">
        <v>185</v>
      </c>
      <c r="D3" s="19">
        <v>190</v>
      </c>
      <c r="E3" s="19">
        <v>195</v>
      </c>
    </row>
    <row r="4" spans="1:5" ht="15">
      <c r="A4" s="18" t="s">
        <v>29</v>
      </c>
      <c r="B4" s="19" t="s">
        <v>30</v>
      </c>
      <c r="C4" s="20" t="s">
        <v>31</v>
      </c>
      <c r="D4" s="19" t="s">
        <v>32</v>
      </c>
      <c r="E4" s="19" t="s">
        <v>33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2018-02-26T08:42:44Z</cp:lastPrinted>
  <dcterms:created xsi:type="dcterms:W3CDTF">2017-09-03T02:57:19Z</dcterms:created>
  <dcterms:modified xsi:type="dcterms:W3CDTF">2018-03-05T03:25:29Z</dcterms:modified>
  <cp:category/>
  <cp:version/>
  <cp:contentType/>
  <cp:contentStatus/>
</cp:coreProperties>
</file>