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<sst xmlns="http://schemas.openxmlformats.org/spreadsheetml/2006/main" count="89" uniqueCount="76">
  <si>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</si>
  <si>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</si>
  <si>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</si>
  <si>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</si>
  <si>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</si>
  <si>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</si>
  <si>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Dép lê</t>
  </si>
  <si>
    <t>Sinh hoạt 15'</t>
  </si>
  <si>
    <t>Xếp hàng tập trung</t>
  </si>
  <si>
    <t>Sử dụng ĐTDĐ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</si>
  <si>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</si>
  <si>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</si>
  <si>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</si>
  <si>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</si>
  <si>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</si>
  <si>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</si>
  <si>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</si>
  <si>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</si>
  <si>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</si>
  <si>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</si>
  <si>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</si>
  <si>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Cờ đỏ đi trực muộn/
Không đi trực</t>
  </si>
  <si>
    <t>PHẦN GHI LỖI VI PHẠM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</si>
  <si>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</si>
  <si>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</si>
  <si>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</si>
  <si>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</si>
  <si>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</si>
  <si>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</si>
  <si>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</si>
  <si>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</si>
  <si>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</si>
  <si>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</si>
  <si>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</si>
  <si>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</si>
  <si>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</si>
  <si>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</si>
  <si>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</si>
  <si>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</si>
  <si>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</si>
  <si>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</si>
  <si>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</si>
  <si>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</si>
  <si>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</si>
  <si>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</si>
  <si>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</si>
  <si>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 xml:space="preserve">; </t>
  </si>
  <si>
    <t xml:space="preserve"> 10A12</t>
  </si>
  <si>
    <t>Lớp</t>
  </si>
  <si>
    <t xml:space="preserve">Sử dụng tài liệu </t>
  </si>
  <si>
    <t>Cờ đỏ trực không nghiêm túc</t>
  </si>
  <si>
    <t>Vô lễ với giáo viên</t>
  </si>
  <si>
    <t>Nhuộm tóc</t>
  </si>
  <si>
    <t>Trang điểm, son môi</t>
  </si>
  <si>
    <t>TUẦN THỨ: 29 - TỪ: 19/03/2018 ĐẾN 25/03/2018                                                     LỚP TRỰC: 10A2 - GVCN: LÊ THỊ KIM ÁNH</t>
  </si>
  <si>
    <t>DIỄN GIẢI</t>
  </si>
  <si>
    <t>T2: 1P</t>
  </si>
  <si>
    <t>Vi phạm khác</t>
  </si>
  <si>
    <t>T6: 4 không đồng phục TD; Thưởng 30đ lđ trồng cây.</t>
  </si>
  <si>
    <t>T3: 1P; T4: Thu tập thể dục không nghiêm túc; 2P (Linh, Vân); T6: 1 giờ B toán (Thu Huyền, Khánh Huyền, Thu Hương, Nhung không làm bài tập); Thưởng 30đ lđ trồng cây.</t>
  </si>
  <si>
    <t>T3: 2P (Nam, Hùng); T4: 1P (Hằng); T5: 1P (Thu Nga); tiết địa chưa kí SĐB; T6: 3P (Thiên Nga, Thành Long, H Điệp); Thưởng 30đ lđ trồng cây.</t>
  </si>
  <si>
    <t>T3: 1P; T4: 1P; T6: 1P (Vũ); Thưởng 30đ lđ trồng cây; Thưởng 100đ giải Nhất thi nấu ăn;</t>
  </si>
  <si>
    <t>Thưởng 30đ lđ trồng cây; Thưởng 80đ giải Nhì thi nấu ăn;</t>
  </si>
  <si>
    <t>T2: 2P (T Huy, H Bích); T3: 3P (Như, Nhật, Rôma); T4: 4P (Vy, Minh, H Bich, H Le); T6: 1P (Chính), 1KP; Thưởng 30đ lđ trồng cây; Thưởng 60đ giải Ba thi nấu ăn;</t>
  </si>
  <si>
    <t>T4: 1P (Hùng); T5: 1P (Trang), SH 15' ồn; tiết địa chưa kí SĐB; T6: 1P; Thưởng 30đ lđ trồng cây; Thưởng 60đ giải Ba thi nấu ăn;</t>
  </si>
  <si>
    <t>T2: 1P (Tiếp), 1 không đồng phục TD; T4: 1 đi học muộn; Thưởng 30đ lđ trồng cây; Thưởng 60đ giải Ba thi nấu ăn;</t>
  </si>
  <si>
    <t>T2: 2P (Hiến, Hưng); T3: 5P (Vy, Sơn, Hằng,...); T4: 4 đi học muộn; T4: 1P (Hiến); T5: 1P (Quân); Thưởng 30đ lđ trồng cây; Thưởng 40đ giải KK thi nấu ăn;</t>
  </si>
  <si>
    <t>T2: 2P (Hoài, Hậu); T3: 1P (Hải); T5: 1P (Tuấn); Thưởng 30đ lđ trồng cây; Thưởng 40đ giải KK thi nấu ăn;</t>
  </si>
  <si>
    <t xml:space="preserve">Thưởng 30 điểm quét sân trường; Thưởng 30đ lđ trồng cây; Thưởng 40đ giải KK thi nấu ăn; Trừ 20đ chưa đủ sĩ số tham gia chạy Olympic; </t>
  </si>
  <si>
    <t xml:space="preserve">Trừ 20đ chưa đủ sĩ số tham gia chạy Olympic; </t>
  </si>
  <si>
    <t xml:space="preserve">Trừ 30đ chưa đủ sĩ số tham gia chạy Olympic; </t>
  </si>
  <si>
    <t xml:space="preserve">Trừ 5đ chưa đủ sĩ số tham gia chạy Olympic; </t>
  </si>
  <si>
    <t xml:space="preserve">T3: 1P (Toàn); T4: 1P; Thưởng 30đ lđ trồng cây; Thưởng 80đ giải Nhì thi nấu ăn; Trừ 10đ chưa đủ sĩ số tham gia chạy Olympic; </t>
  </si>
  <si>
    <t xml:space="preserve">T2: 1P (Hùng), 1KP (Cảnh); T3: 1P (Hằng), 1KP (Phương); T4: 1P (K Huyền); T5: 5P, 1KP, 3 son môi; Trừ 30đ chưa đủ sĩ số tham gia chạy Olympic; </t>
  </si>
  <si>
    <t>T6: 1KP (Sang), Trâm son môi, giờ B môn sử (Hà B, Trinh, K Anh, Thắng: chưa học bài 0đ); Thưởng 30đ lđ trồng cây; Thưởng 40đ giải KK thi nấu ăn;</t>
  </si>
  <si>
    <t xml:space="preserve">T2: 1P; T3: 1P (Hữu Thắng); T6: 1P (Thiện), 3 em không đồng phục QP; Thưởng 30đ lđ trồng cây; Trừ 20đ chưa đủ sĩ số tham gia chạy Olympic; </t>
  </si>
</sst>
</file>

<file path=xl/styles.xml><?xml version="1.0" encoding="utf-8"?>
<styleSheet xmlns="http://schemas.openxmlformats.org/spreadsheetml/2006/main">
  <numFmts count="3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1" fillId="0" borderId="16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10" fillId="0" borderId="1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left" vertical="center" wrapText="1"/>
    </xf>
    <xf numFmtId="0" fontId="51" fillId="0" borderId="24" xfId="0" applyFont="1" applyBorder="1" applyAlignment="1">
      <alignment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15" zoomScaleNormal="115" zoomScalePageLayoutView="0" workbookViewId="0" topLeftCell="A11">
      <selection activeCell="Q20" sqref="Q20"/>
    </sheetView>
  </sheetViews>
  <sheetFormatPr defaultColWidth="9.00390625" defaultRowHeight="15"/>
  <cols>
    <col min="1" max="1" width="19.7109375" style="29" customWidth="1"/>
    <col min="2" max="15" width="7.7109375" style="29" customWidth="1"/>
    <col min="16" max="16384" width="9.00390625" style="29" customWidth="1"/>
  </cols>
  <sheetData>
    <row r="1" spans="1:15" ht="18.75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.75" thickTop="1">
      <c r="A4" s="60" t="s">
        <v>1</v>
      </c>
      <c r="B4" s="62" t="s">
        <v>30</v>
      </c>
      <c r="C4" s="56" t="s">
        <v>31</v>
      </c>
      <c r="D4" s="56" t="s">
        <v>32</v>
      </c>
      <c r="E4" s="56" t="s">
        <v>33</v>
      </c>
      <c r="F4" s="56" t="s">
        <v>34</v>
      </c>
      <c r="G4" s="56" t="s">
        <v>35</v>
      </c>
      <c r="H4" s="56" t="s">
        <v>36</v>
      </c>
      <c r="I4" s="56" t="s">
        <v>37</v>
      </c>
      <c r="J4" s="56" t="s">
        <v>38</v>
      </c>
      <c r="K4" s="56" t="s">
        <v>39</v>
      </c>
      <c r="L4" s="56" t="s">
        <v>40</v>
      </c>
      <c r="M4" s="56" t="s">
        <v>41</v>
      </c>
      <c r="N4" s="56" t="s">
        <v>42</v>
      </c>
      <c r="O4" s="56" t="s">
        <v>43</v>
      </c>
    </row>
    <row r="5" spans="1:15" ht="15.75" thickBot="1">
      <c r="A5" s="61"/>
      <c r="B5" s="63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5" customHeight="1" thickTop="1">
      <c r="A6" s="31" t="s">
        <v>2</v>
      </c>
      <c r="B6" s="32"/>
      <c r="C6" s="33">
        <v>-1</v>
      </c>
      <c r="D6" s="33">
        <v>-3</v>
      </c>
      <c r="E6" s="33">
        <v>-17</v>
      </c>
      <c r="F6" s="33">
        <v>-7</v>
      </c>
      <c r="G6" s="33">
        <v>-15</v>
      </c>
      <c r="H6" s="33">
        <v>-3</v>
      </c>
      <c r="I6" s="33">
        <v>-3</v>
      </c>
      <c r="J6" s="33">
        <v>-4</v>
      </c>
      <c r="K6" s="33">
        <v>-28</v>
      </c>
      <c r="L6" s="33">
        <v>-2</v>
      </c>
      <c r="M6" s="33">
        <v>-3</v>
      </c>
      <c r="N6" s="33">
        <v>-3</v>
      </c>
      <c r="O6" s="33"/>
    </row>
    <row r="7" spans="1:15" ht="15" customHeight="1">
      <c r="A7" s="34" t="s">
        <v>3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" customHeight="1">
      <c r="A8" s="37" t="s">
        <v>4</v>
      </c>
      <c r="B8" s="35">
        <v>-8</v>
      </c>
      <c r="C8" s="36"/>
      <c r="D8" s="36"/>
      <c r="E8" s="36"/>
      <c r="F8" s="36"/>
      <c r="G8" s="36"/>
      <c r="H8" s="36"/>
      <c r="I8" s="36">
        <v>-2</v>
      </c>
      <c r="J8" s="36"/>
      <c r="K8" s="36"/>
      <c r="L8" s="36"/>
      <c r="M8" s="36"/>
      <c r="N8" s="36">
        <v>-6</v>
      </c>
      <c r="O8" s="36"/>
    </row>
    <row r="9" spans="1:15" ht="15" customHeight="1">
      <c r="A9" s="37" t="s">
        <v>5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5" customHeight="1">
      <c r="A10" s="37" t="s">
        <v>52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 customHeight="1">
      <c r="A11" s="37" t="s">
        <v>50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 customHeight="1">
      <c r="A12" s="34" t="s">
        <v>6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34" t="s">
        <v>7</v>
      </c>
      <c r="B13" s="35"/>
      <c r="C13" s="36"/>
      <c r="D13" s="36"/>
      <c r="E13" s="36"/>
      <c r="F13" s="36"/>
      <c r="G13" s="36"/>
      <c r="H13" s="36">
        <v>-5</v>
      </c>
      <c r="I13" s="36"/>
      <c r="J13" s="36"/>
      <c r="K13" s="36"/>
      <c r="L13" s="36"/>
      <c r="M13" s="36"/>
      <c r="N13" s="36"/>
      <c r="O13" s="36"/>
    </row>
    <row r="14" spans="1:15" ht="15" customHeight="1">
      <c r="A14" s="37" t="s">
        <v>8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5" customHeight="1">
      <c r="A15" s="37" t="s">
        <v>44</v>
      </c>
      <c r="B15" s="35"/>
      <c r="C15" s="36"/>
      <c r="D15" s="36">
        <v>-2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5" customHeight="1">
      <c r="A16" s="37" t="s">
        <v>51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 customHeight="1">
      <c r="A17" s="37" t="s">
        <v>9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22.5" customHeight="1">
      <c r="A18" s="34" t="s">
        <v>21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5" customHeight="1">
      <c r="A19" s="37" t="s">
        <v>49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5" customHeight="1">
      <c r="A20" s="37" t="s">
        <v>53</v>
      </c>
      <c r="B20" s="35"/>
      <c r="C20" s="36"/>
      <c r="D20" s="36"/>
      <c r="E20" s="36"/>
      <c r="F20" s="36"/>
      <c r="G20" s="36"/>
      <c r="H20" s="36"/>
      <c r="I20" s="36"/>
      <c r="J20" s="36"/>
      <c r="K20" s="36">
        <v>-40</v>
      </c>
      <c r="L20" s="36"/>
      <c r="M20" s="36"/>
      <c r="N20" s="36"/>
      <c r="O20" s="36"/>
    </row>
    <row r="21" spans="1:15" ht="15" customHeight="1">
      <c r="A21" s="38" t="s">
        <v>57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5" customHeight="1" thickBot="1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2.5" thickBot="1" thickTop="1">
      <c r="A23" s="44" t="s">
        <v>10</v>
      </c>
      <c r="B23" s="50">
        <f>100+SUM(B6:B22)</f>
        <v>92</v>
      </c>
      <c r="C23" s="50">
        <f aca="true" t="shared" si="0" ref="C23:O23">100+SUM(C6:C22)</f>
        <v>99</v>
      </c>
      <c r="D23" s="50">
        <f t="shared" si="0"/>
        <v>95</v>
      </c>
      <c r="E23" s="50">
        <f>100+SUM(E6:E22)</f>
        <v>83</v>
      </c>
      <c r="F23" s="50">
        <f t="shared" si="0"/>
        <v>93</v>
      </c>
      <c r="G23" s="50">
        <f t="shared" si="0"/>
        <v>85</v>
      </c>
      <c r="H23" s="50">
        <f t="shared" si="0"/>
        <v>92</v>
      </c>
      <c r="I23" s="50">
        <f t="shared" si="0"/>
        <v>95</v>
      </c>
      <c r="J23" s="50">
        <f t="shared" si="0"/>
        <v>96</v>
      </c>
      <c r="K23" s="50">
        <f t="shared" si="0"/>
        <v>32</v>
      </c>
      <c r="L23" s="50">
        <f t="shared" si="0"/>
        <v>98</v>
      </c>
      <c r="M23" s="50">
        <f t="shared" si="0"/>
        <v>97</v>
      </c>
      <c r="N23" s="50">
        <f t="shared" si="0"/>
        <v>91</v>
      </c>
      <c r="O23" s="50">
        <f t="shared" si="0"/>
        <v>100</v>
      </c>
    </row>
    <row r="24" spans="1:15" ht="15.75" thickTop="1">
      <c r="A24" s="31" t="s">
        <v>11</v>
      </c>
      <c r="B24" s="32"/>
      <c r="C24" s="33"/>
      <c r="D24" s="33"/>
      <c r="E24" s="33"/>
      <c r="F24" s="33">
        <v>-5</v>
      </c>
      <c r="G24" s="33"/>
      <c r="H24" s="33">
        <v>-5</v>
      </c>
      <c r="I24" s="33"/>
      <c r="J24" s="33"/>
      <c r="K24" s="33"/>
      <c r="L24" s="33"/>
      <c r="M24" s="33"/>
      <c r="N24" s="33"/>
      <c r="O24" s="33"/>
    </row>
    <row r="25" spans="1:15" ht="15">
      <c r="A25" s="37" t="s">
        <v>12</v>
      </c>
      <c r="B25" s="35"/>
      <c r="C25" s="36"/>
      <c r="D25" s="36">
        <v>-5</v>
      </c>
      <c r="E25" s="36"/>
      <c r="F25" s="36"/>
      <c r="G25" s="36"/>
      <c r="H25" s="36"/>
      <c r="I25" s="36"/>
      <c r="J25" s="36"/>
      <c r="K25" s="36">
        <v>-5</v>
      </c>
      <c r="L25" s="36"/>
      <c r="M25" s="36"/>
      <c r="N25" s="36"/>
      <c r="O25" s="36"/>
    </row>
    <row r="26" spans="1:15" ht="15">
      <c r="A26" s="37" t="s">
        <v>13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.75" thickBot="1">
      <c r="A27" s="38" t="s">
        <v>14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22.5" thickBot="1" thickTop="1">
      <c r="A28" s="44" t="s">
        <v>15</v>
      </c>
      <c r="B28" s="50">
        <f>100+SUM(B24:B27)</f>
        <v>100</v>
      </c>
      <c r="C28" s="50">
        <f aca="true" t="shared" si="1" ref="C28:O28">100+SUM(C24:C27)</f>
        <v>100</v>
      </c>
      <c r="D28" s="50">
        <f t="shared" si="1"/>
        <v>95</v>
      </c>
      <c r="E28" s="50">
        <f t="shared" si="1"/>
        <v>100</v>
      </c>
      <c r="F28" s="50">
        <f t="shared" si="1"/>
        <v>95</v>
      </c>
      <c r="G28" s="50">
        <f t="shared" si="1"/>
        <v>100</v>
      </c>
      <c r="H28" s="50">
        <f t="shared" si="1"/>
        <v>95</v>
      </c>
      <c r="I28" s="50">
        <f t="shared" si="1"/>
        <v>100</v>
      </c>
      <c r="J28" s="50">
        <f t="shared" si="1"/>
        <v>100</v>
      </c>
      <c r="K28" s="50">
        <f t="shared" si="1"/>
        <v>95</v>
      </c>
      <c r="L28" s="50">
        <f t="shared" si="1"/>
        <v>100</v>
      </c>
      <c r="M28" s="50">
        <f t="shared" si="1"/>
        <v>100</v>
      </c>
      <c r="N28" s="50">
        <f t="shared" si="1"/>
        <v>100</v>
      </c>
      <c r="O28" s="50">
        <f t="shared" si="1"/>
        <v>100</v>
      </c>
    </row>
    <row r="29" spans="1:15" ht="16.5" thickBot="1" thickTop="1">
      <c r="A29" s="45" t="s">
        <v>16</v>
      </c>
      <c r="B29" s="46">
        <v>30</v>
      </c>
      <c r="C29" s="47">
        <v>80</v>
      </c>
      <c r="D29" s="47">
        <v>30</v>
      </c>
      <c r="E29" s="47">
        <v>70</v>
      </c>
      <c r="F29" s="47">
        <v>10</v>
      </c>
      <c r="G29" s="47">
        <v>60</v>
      </c>
      <c r="H29" s="47">
        <v>85</v>
      </c>
      <c r="I29" s="47">
        <v>90</v>
      </c>
      <c r="J29" s="47">
        <v>50</v>
      </c>
      <c r="K29" s="47">
        <v>40</v>
      </c>
      <c r="L29" s="47">
        <v>100</v>
      </c>
      <c r="M29" s="47">
        <v>130</v>
      </c>
      <c r="N29" s="47">
        <v>10</v>
      </c>
      <c r="O29" s="47">
        <v>110</v>
      </c>
    </row>
    <row r="30" spans="1:15" ht="22.5" thickBot="1" thickTop="1">
      <c r="A30" s="44" t="s">
        <v>17</v>
      </c>
      <c r="B30" s="51">
        <f>SUM(B23,B28)</f>
        <v>192</v>
      </c>
      <c r="C30" s="51">
        <f aca="true" t="shared" si="2" ref="C30:O30">SUM(C23,C28)</f>
        <v>199</v>
      </c>
      <c r="D30" s="51">
        <f t="shared" si="2"/>
        <v>190</v>
      </c>
      <c r="E30" s="51">
        <f t="shared" si="2"/>
        <v>183</v>
      </c>
      <c r="F30" s="51">
        <f t="shared" si="2"/>
        <v>188</v>
      </c>
      <c r="G30" s="51">
        <f t="shared" si="2"/>
        <v>185</v>
      </c>
      <c r="H30" s="51">
        <f t="shared" si="2"/>
        <v>187</v>
      </c>
      <c r="I30" s="51">
        <f t="shared" si="2"/>
        <v>195</v>
      </c>
      <c r="J30" s="51">
        <f t="shared" si="2"/>
        <v>196</v>
      </c>
      <c r="K30" s="51">
        <f t="shared" si="2"/>
        <v>127</v>
      </c>
      <c r="L30" s="51">
        <f t="shared" si="2"/>
        <v>198</v>
      </c>
      <c r="M30" s="51">
        <f t="shared" si="2"/>
        <v>197</v>
      </c>
      <c r="N30" s="51">
        <f t="shared" si="2"/>
        <v>191</v>
      </c>
      <c r="O30" s="51">
        <f t="shared" si="2"/>
        <v>200</v>
      </c>
    </row>
    <row r="31" spans="1:15" ht="22.5" thickBot="1" thickTop="1">
      <c r="A31" s="44" t="s">
        <v>18</v>
      </c>
      <c r="B31" s="50">
        <f>SUM(B23,B28,B29)</f>
        <v>222</v>
      </c>
      <c r="C31" s="50">
        <f aca="true" t="shared" si="3" ref="C31:O31">SUM(C23,C28,C29)</f>
        <v>279</v>
      </c>
      <c r="D31" s="50">
        <f t="shared" si="3"/>
        <v>220</v>
      </c>
      <c r="E31" s="50">
        <f t="shared" si="3"/>
        <v>253</v>
      </c>
      <c r="F31" s="50">
        <f t="shared" si="3"/>
        <v>198</v>
      </c>
      <c r="G31" s="50">
        <f t="shared" si="3"/>
        <v>245</v>
      </c>
      <c r="H31" s="50">
        <f t="shared" si="3"/>
        <v>272</v>
      </c>
      <c r="I31" s="50">
        <f t="shared" si="3"/>
        <v>285</v>
      </c>
      <c r="J31" s="50">
        <f t="shared" si="3"/>
        <v>246</v>
      </c>
      <c r="K31" s="50">
        <f t="shared" si="3"/>
        <v>167</v>
      </c>
      <c r="L31" s="50">
        <f t="shared" si="3"/>
        <v>298</v>
      </c>
      <c r="M31" s="50">
        <f t="shared" si="3"/>
        <v>327</v>
      </c>
      <c r="N31" s="50">
        <f t="shared" si="3"/>
        <v>201</v>
      </c>
      <c r="O31" s="50">
        <f t="shared" si="3"/>
        <v>310</v>
      </c>
    </row>
    <row r="32" spans="1:15" ht="15.75" thickTop="1">
      <c r="A32" s="48" t="s">
        <v>19</v>
      </c>
      <c r="B32" s="52">
        <f aca="true" t="shared" si="4" ref="B32:O32">RANK(B30,$B$30:$O$30)</f>
        <v>7</v>
      </c>
      <c r="C32" s="52">
        <f t="shared" si="4"/>
        <v>2</v>
      </c>
      <c r="D32" s="52">
        <f t="shared" si="4"/>
        <v>9</v>
      </c>
      <c r="E32" s="52">
        <f t="shared" si="4"/>
        <v>13</v>
      </c>
      <c r="F32" s="52">
        <f t="shared" si="4"/>
        <v>10</v>
      </c>
      <c r="G32" s="52">
        <f t="shared" si="4"/>
        <v>12</v>
      </c>
      <c r="H32" s="52">
        <f t="shared" si="4"/>
        <v>11</v>
      </c>
      <c r="I32" s="52">
        <f t="shared" si="4"/>
        <v>6</v>
      </c>
      <c r="J32" s="52">
        <f t="shared" si="4"/>
        <v>5</v>
      </c>
      <c r="K32" s="52">
        <f t="shared" si="4"/>
        <v>14</v>
      </c>
      <c r="L32" s="52">
        <f t="shared" si="4"/>
        <v>3</v>
      </c>
      <c r="M32" s="52">
        <f t="shared" si="4"/>
        <v>4</v>
      </c>
      <c r="N32" s="52">
        <f t="shared" si="4"/>
        <v>8</v>
      </c>
      <c r="O32" s="52">
        <f t="shared" si="4"/>
        <v>1</v>
      </c>
    </row>
    <row r="33" spans="1:15" ht="15.75" thickBot="1">
      <c r="A33" s="49" t="s">
        <v>20</v>
      </c>
      <c r="B33" s="53" t="str">
        <f>HLOOKUP(B31,'[1]Qui định xếp loại'!$A$3:$E$4,2,1)</f>
        <v>Tốt</v>
      </c>
      <c r="C33" s="53" t="str">
        <f>HLOOKUP(C31,'[1]Qui định xếp loại'!$A$3:$E$4,2,1)</f>
        <v>Tốt</v>
      </c>
      <c r="D33" s="53" t="str">
        <f>HLOOKUP(D31,'[1]Qui định xếp loại'!$A$3:$E$4,2,1)</f>
        <v>Tốt</v>
      </c>
      <c r="E33" s="53" t="str">
        <f>HLOOKUP(E31,'[1]Qui định xếp loại'!$A$3:$E$4,2,1)</f>
        <v>Tốt</v>
      </c>
      <c r="F33" s="53" t="str">
        <f>HLOOKUP(F31,'[1]Qui định xếp loại'!$A$3:$E$4,2,1)</f>
        <v>Tốt</v>
      </c>
      <c r="G33" s="53" t="str">
        <f>HLOOKUP(G31,'[1]Qui định xếp loại'!$A$3:$E$4,2,1)</f>
        <v>Tốt</v>
      </c>
      <c r="H33" s="53" t="str">
        <f>HLOOKUP(H31,'[1]Qui định xếp loại'!$A$3:$E$4,2,1)</f>
        <v>Tốt</v>
      </c>
      <c r="I33" s="53" t="str">
        <f>HLOOKUP(I31,'[1]Qui định xếp loại'!$A$3:$E$4,2,1)</f>
        <v>Tốt</v>
      </c>
      <c r="J33" s="53" t="str">
        <f>HLOOKUP(J31,'[1]Qui định xếp loại'!$A$3:$E$4,2,1)</f>
        <v>Tốt</v>
      </c>
      <c r="K33" s="53" t="str">
        <f>HLOOKUP(K31,'[1]Qui định xếp loại'!$A$3:$E$4,2,1)</f>
        <v>Yếu</v>
      </c>
      <c r="L33" s="53" t="str">
        <f>HLOOKUP(L31,'[1]Qui định xếp loại'!$A$3:$E$4,2,1)</f>
        <v>Tốt</v>
      </c>
      <c r="M33" s="53" t="str">
        <f>HLOOKUP(M31,'[1]Qui định xếp loại'!$A$3:$E$4,2,1)</f>
        <v>Tốt</v>
      </c>
      <c r="N33" s="53" t="str">
        <f>HLOOKUP(N31,'[1]Qui định xếp loại'!$A$3:$E$4,2,1)</f>
        <v>Tốt</v>
      </c>
      <c r="O33" s="53" t="str">
        <f>HLOOKUP(O31,'[1]Qui định xếp loại'!$A$3:$E$4,2,1)</f>
        <v>Tốt</v>
      </c>
    </row>
    <row r="34" ht="15.75" thickTop="1"/>
  </sheetData>
  <sheetProtection password="D690" sheet="1"/>
  <mergeCells count="17"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75" right="0.7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20" zoomScaleNormal="120" zoomScalePageLayoutView="0" workbookViewId="0" topLeftCell="B20">
      <selection activeCell="D36" sqref="D36"/>
    </sheetView>
  </sheetViews>
  <sheetFormatPr defaultColWidth="9.0039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26.00390625" style="1" customWidth="1"/>
    <col min="5" max="16384" width="9.00390625" style="1" customWidth="1"/>
  </cols>
  <sheetData>
    <row r="1" spans="3:31" ht="20.25">
      <c r="C1" s="64" t="str">
        <f>'GHI ĐIỂM'!A1</f>
        <v>TUẦN THỨ: 29 - TỪ: 19/03/2018 ĐẾN 25/03/2018                                                     LỚP TRỰC: 10A2 - GVCN: LÊ THỊ KIM ÁNH</v>
      </c>
      <c r="D1" s="6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65" t="s">
        <v>22</v>
      </c>
      <c r="D2" s="65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48</v>
      </c>
      <c r="D4" s="5" t="s">
        <v>55</v>
      </c>
    </row>
    <row r="5" spans="1:4" s="2" customFormat="1" ht="16.5" customHeight="1" thickTop="1">
      <c r="A5" s="6"/>
      <c r="B5" s="7"/>
      <c r="C5" s="66" t="s">
        <v>30</v>
      </c>
      <c r="D5" s="8" t="s">
        <v>58</v>
      </c>
    </row>
    <row r="6" spans="1:4" s="7" customFormat="1" ht="16.5" customHeight="1">
      <c r="A6" s="6"/>
      <c r="C6" s="67"/>
      <c r="D6" s="22"/>
    </row>
    <row r="7" spans="1:4" s="7" customFormat="1" ht="16.5" customHeight="1">
      <c r="A7" s="9"/>
      <c r="C7" s="68" t="s">
        <v>31</v>
      </c>
      <c r="D7" s="22" t="s">
        <v>56</v>
      </c>
    </row>
    <row r="8" spans="1:4" s="7" customFormat="1" ht="16.5" customHeight="1">
      <c r="A8" s="9"/>
      <c r="C8" s="69"/>
      <c r="D8" s="21" t="s">
        <v>68</v>
      </c>
    </row>
    <row r="9" spans="1:4" s="11" customFormat="1" ht="16.5" customHeight="1">
      <c r="A9" s="10"/>
      <c r="C9" s="67" t="s">
        <v>32</v>
      </c>
      <c r="D9" s="23" t="s">
        <v>59</v>
      </c>
    </row>
    <row r="10" spans="3:4" s="12" customFormat="1" ht="16.5" customHeight="1">
      <c r="C10" s="67"/>
      <c r="D10" s="21"/>
    </row>
    <row r="11" spans="1:4" s="2" customFormat="1" ht="16.5" customHeight="1">
      <c r="A11" s="1"/>
      <c r="C11" s="68" t="s">
        <v>33</v>
      </c>
      <c r="D11" s="21" t="s">
        <v>66</v>
      </c>
    </row>
    <row r="12" spans="1:4" s="7" customFormat="1" ht="16.5" customHeight="1">
      <c r="A12" s="9"/>
      <c r="C12" s="69"/>
      <c r="D12" s="21"/>
    </row>
    <row r="13" spans="1:4" s="2" customFormat="1" ht="16.5" customHeight="1">
      <c r="A13" s="1"/>
      <c r="C13" s="68" t="s">
        <v>34</v>
      </c>
      <c r="D13" s="24" t="s">
        <v>60</v>
      </c>
    </row>
    <row r="14" spans="1:4" s="2" customFormat="1" ht="16.5" customHeight="1">
      <c r="A14" s="1"/>
      <c r="C14" s="69"/>
      <c r="D14" s="21" t="s">
        <v>69</v>
      </c>
    </row>
    <row r="15" spans="2:4" ht="16.5" customHeight="1">
      <c r="B15" s="2" t="s">
        <v>46</v>
      </c>
      <c r="C15" s="68" t="s">
        <v>35</v>
      </c>
      <c r="D15" s="22" t="s">
        <v>63</v>
      </c>
    </row>
    <row r="16" spans="3:4" ht="16.5" customHeight="1">
      <c r="C16" s="69"/>
      <c r="D16" s="21" t="s">
        <v>70</v>
      </c>
    </row>
    <row r="17" spans="2:4" s="9" customFormat="1" ht="16.5" customHeight="1">
      <c r="B17" s="7"/>
      <c r="C17" s="68" t="s">
        <v>36</v>
      </c>
      <c r="D17" s="22" t="s">
        <v>64</v>
      </c>
    </row>
    <row r="18" spans="3:4" ht="16.5" customHeight="1">
      <c r="C18" s="69"/>
      <c r="D18" s="21" t="s">
        <v>71</v>
      </c>
    </row>
    <row r="19" spans="3:4" ht="16.5" customHeight="1">
      <c r="C19" s="68" t="s">
        <v>37</v>
      </c>
      <c r="D19" s="21" t="s">
        <v>65</v>
      </c>
    </row>
    <row r="20" spans="3:4" ht="16.5" customHeight="1">
      <c r="C20" s="69"/>
      <c r="D20" s="21"/>
    </row>
    <row r="21" spans="3:4" ht="16.5" customHeight="1">
      <c r="C21" s="67" t="s">
        <v>38</v>
      </c>
      <c r="D21" s="22" t="s">
        <v>67</v>
      </c>
    </row>
    <row r="22" spans="3:4" ht="16.5" customHeight="1">
      <c r="C22" s="69"/>
      <c r="D22" s="21" t="s">
        <v>69</v>
      </c>
    </row>
    <row r="23" spans="3:4" ht="16.5" customHeight="1">
      <c r="C23" s="67" t="s">
        <v>39</v>
      </c>
      <c r="D23" s="25" t="s">
        <v>73</v>
      </c>
    </row>
    <row r="24" spans="3:4" ht="16.5" customHeight="1">
      <c r="C24" s="67"/>
      <c r="D24" s="21" t="s">
        <v>74</v>
      </c>
    </row>
    <row r="25" spans="3:4" ht="16.5" customHeight="1">
      <c r="C25" s="68" t="s">
        <v>40</v>
      </c>
      <c r="D25" s="26" t="s">
        <v>72</v>
      </c>
    </row>
    <row r="26" spans="3:4" ht="16.5" customHeight="1">
      <c r="C26" s="69"/>
      <c r="D26" s="21"/>
    </row>
    <row r="27" spans="3:4" ht="16.5" customHeight="1">
      <c r="C27" s="68" t="s">
        <v>47</v>
      </c>
      <c r="D27" s="55" t="s">
        <v>61</v>
      </c>
    </row>
    <row r="28" spans="3:4" ht="16.5" customHeight="1">
      <c r="C28" s="69"/>
      <c r="D28" s="54"/>
    </row>
    <row r="29" spans="2:4" s="9" customFormat="1" ht="16.5" customHeight="1">
      <c r="B29" s="7"/>
      <c r="C29" s="68" t="s">
        <v>42</v>
      </c>
      <c r="D29" s="21" t="s">
        <v>75</v>
      </c>
    </row>
    <row r="30" spans="2:4" s="9" customFormat="1" ht="16.5" customHeight="1">
      <c r="B30" s="7"/>
      <c r="C30" s="69"/>
      <c r="D30" s="54"/>
    </row>
    <row r="31" spans="1:4" s="2" customFormat="1" ht="16.5" customHeight="1">
      <c r="A31" s="13"/>
      <c r="C31" s="68" t="s">
        <v>45</v>
      </c>
      <c r="D31" s="27" t="s">
        <v>62</v>
      </c>
    </row>
    <row r="32" spans="1:4" s="2" customFormat="1" ht="16.5" customHeight="1" thickBot="1">
      <c r="A32" s="13"/>
      <c r="C32" s="67"/>
      <c r="D32" s="54"/>
    </row>
    <row r="33" ht="13.5" thickTop="1">
      <c r="C33" s="28"/>
    </row>
  </sheetData>
  <sheetProtection/>
  <mergeCells count="16"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  <mergeCell ref="C1:D1"/>
    <mergeCell ref="C2:D2"/>
    <mergeCell ref="C5:C6"/>
    <mergeCell ref="C7:C8"/>
    <mergeCell ref="C9:C10"/>
    <mergeCell ref="C11:C12"/>
  </mergeCells>
  <printOptions/>
  <pageMargins left="0.5" right="0.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G20" sqref="G20"/>
    </sheetView>
  </sheetViews>
  <sheetFormatPr defaultColWidth="9.140625" defaultRowHeight="15"/>
  <sheetData>
    <row r="1" spans="1:5" ht="18">
      <c r="A1" s="70" t="s">
        <v>23</v>
      </c>
      <c r="B1" s="70"/>
      <c r="C1" s="70"/>
      <c r="D1" s="70"/>
      <c r="E1" s="70"/>
    </row>
    <row r="2" spans="1:5" ht="18">
      <c r="A2" s="17"/>
      <c r="B2" s="17"/>
      <c r="C2" s="17"/>
      <c r="D2" s="17"/>
      <c r="E2" s="17"/>
    </row>
    <row r="3" spans="1:5" ht="15">
      <c r="A3" s="18" t="s">
        <v>24</v>
      </c>
      <c r="B3" s="19">
        <v>0</v>
      </c>
      <c r="C3" s="19">
        <v>185</v>
      </c>
      <c r="D3" s="19">
        <v>190</v>
      </c>
      <c r="E3" s="19">
        <v>195</v>
      </c>
    </row>
    <row r="4" spans="1:5" ht="15">
      <c r="A4" s="18" t="s">
        <v>25</v>
      </c>
      <c r="B4" s="19" t="s">
        <v>26</v>
      </c>
      <c r="C4" s="20" t="s">
        <v>27</v>
      </c>
      <c r="D4" s="19" t="s">
        <v>28</v>
      </c>
      <c r="E4" s="19" t="s">
        <v>29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GOLD_USER</cp:lastModifiedBy>
  <cp:lastPrinted>2018-03-05T00:19:56Z</cp:lastPrinted>
  <dcterms:created xsi:type="dcterms:W3CDTF">2017-09-03T02:57:19Z</dcterms:created>
  <dcterms:modified xsi:type="dcterms:W3CDTF">2018-04-08T14:10:42Z</dcterms:modified>
  <cp:category/>
  <cp:version/>
  <cp:contentType/>
  <cp:contentStatus/>
</cp:coreProperties>
</file>