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kha\Desktop\"/>
    </mc:Choice>
  </mc:AlternateContent>
  <xr:revisionPtr revIDLastSave="0" documentId="10_ncr:8100000_{75A8F642-0CC7-420F-85FC-83492EADA140}" xr6:coauthVersionLast="34" xr6:coauthVersionMax="34" xr10:uidLastSave="{00000000-0000-0000-0000-000000000000}"/>
  <bookViews>
    <workbookView xWindow="32760" yWindow="32760" windowWidth="28800" windowHeight="12225" xr2:uid="{00000000-000D-0000-FFFF-FFFF00000000}"/>
  </bookViews>
  <sheets>
    <sheet name="THI LAI" sheetId="2" r:id="rId1"/>
  </sheets>
  <definedNames>
    <definedName name="_xlnm.Print_Titles" localSheetId="0">'THI LAI'!$4:$5</definedName>
  </definedNames>
  <calcPr calcId="162913"/>
</workbook>
</file>

<file path=xl/calcChain.xml><?xml version="1.0" encoding="utf-8"?>
<calcChain xmlns="http://schemas.openxmlformats.org/spreadsheetml/2006/main">
  <c r="E48" i="2" l="1"/>
  <c r="D48" i="2"/>
  <c r="D47" i="2"/>
  <c r="D49" i="2"/>
  <c r="R41" i="2"/>
  <c r="R42" i="2"/>
  <c r="R43" i="2"/>
  <c r="R44" i="2"/>
  <c r="R45" i="2"/>
  <c r="R46" i="2"/>
  <c r="R38" i="2"/>
  <c r="R39" i="2"/>
  <c r="R48" i="2" s="1"/>
  <c r="R40" i="2"/>
  <c r="R37" i="2"/>
  <c r="I49" i="2"/>
  <c r="F48" i="2"/>
  <c r="G48" i="2"/>
  <c r="H48" i="2"/>
  <c r="I48" i="2"/>
  <c r="J48" i="2"/>
  <c r="K48" i="2"/>
  <c r="L48" i="2"/>
  <c r="L49" i="2"/>
  <c r="M48" i="2"/>
  <c r="M49" i="2" s="1"/>
  <c r="N48" i="2"/>
  <c r="O48" i="2"/>
  <c r="O49" i="2"/>
  <c r="P48" i="2"/>
  <c r="Q48" i="2"/>
  <c r="F47" i="2"/>
  <c r="F49" i="2"/>
  <c r="G47" i="2"/>
  <c r="G49" i="2" s="1"/>
  <c r="H47" i="2"/>
  <c r="H49" i="2" s="1"/>
  <c r="I47" i="2"/>
  <c r="J47" i="2"/>
  <c r="J49" i="2"/>
  <c r="K47" i="2"/>
  <c r="K49" i="2" s="1"/>
  <c r="L47" i="2"/>
  <c r="M47" i="2"/>
  <c r="N47" i="2"/>
  <c r="N49" i="2" s="1"/>
  <c r="O47" i="2"/>
  <c r="P47" i="2"/>
  <c r="P49" i="2"/>
  <c r="Q47" i="2"/>
  <c r="Q49" i="2"/>
  <c r="E47" i="2"/>
  <c r="E49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6" i="2"/>
  <c r="R47" i="2" s="1"/>
  <c r="R49" i="2" l="1"/>
</calcChain>
</file>

<file path=xl/sharedStrings.xml><?xml version="1.0" encoding="utf-8"?>
<sst xmlns="http://schemas.openxmlformats.org/spreadsheetml/2006/main" count="203" uniqueCount="122">
  <si>
    <t>Lớp</t>
  </si>
  <si>
    <t>TRƯỜNG THPT NGÔ GIA TỰ</t>
  </si>
  <si>
    <t>NĂM HỌC 2017-2018</t>
  </si>
  <si>
    <t>10A10</t>
  </si>
  <si>
    <t>10A11</t>
  </si>
  <si>
    <t>10A12</t>
  </si>
  <si>
    <t>10A14</t>
  </si>
  <si>
    <t>11C10</t>
  </si>
  <si>
    <t>11C11</t>
  </si>
  <si>
    <t>TT</t>
  </si>
  <si>
    <t>Họ và tên</t>
  </si>
  <si>
    <t>Ngày sinh</t>
  </si>
  <si>
    <t>Môn đăng ký thi lại</t>
  </si>
  <si>
    <t>Toán</t>
  </si>
  <si>
    <t>Lý</t>
  </si>
  <si>
    <t>Hóa</t>
  </si>
  <si>
    <t>Văn</t>
  </si>
  <si>
    <t>Sinh</t>
  </si>
  <si>
    <t>Sử</t>
  </si>
  <si>
    <t>Địa</t>
  </si>
  <si>
    <t>GDCD</t>
  </si>
  <si>
    <t>Tin</t>
  </si>
  <si>
    <t>CN</t>
  </si>
  <si>
    <t>TD</t>
  </si>
  <si>
    <t>QP</t>
  </si>
  <si>
    <t>Nguyễn Bình Dương</t>
  </si>
  <si>
    <t>27/10/2002</t>
  </si>
  <si>
    <t>10A3</t>
  </si>
  <si>
    <t>x</t>
  </si>
  <si>
    <t>Anh</t>
  </si>
  <si>
    <t>10A4</t>
  </si>
  <si>
    <t>11/10/2002</t>
  </si>
  <si>
    <t>Nguyễn Văn Quân</t>
  </si>
  <si>
    <t>Nguyễn Mạnh Toàn</t>
  </si>
  <si>
    <t>Hồ Đức Thắng</t>
  </si>
  <si>
    <t>Trần Thị Ái Vy</t>
  </si>
  <si>
    <t>10A5</t>
  </si>
  <si>
    <t>01/01/2002</t>
  </si>
  <si>
    <t>Y Thương Niê</t>
  </si>
  <si>
    <t>15/01/2002</t>
  </si>
  <si>
    <t>10A6</t>
  </si>
  <si>
    <t>Phan Thanh Huy</t>
  </si>
  <si>
    <t>Nông Đình Mạnh</t>
  </si>
  <si>
    <t>Y Ma Tha Mlô</t>
  </si>
  <si>
    <t>10/09/2002</t>
  </si>
  <si>
    <t>10A7</t>
  </si>
  <si>
    <t>H' Nuet Byă</t>
  </si>
  <si>
    <t>11/06/2002</t>
  </si>
  <si>
    <t>Y Sa Drak Niê</t>
  </si>
  <si>
    <t>20/09/2002</t>
  </si>
  <si>
    <t>06/02/2002</t>
  </si>
  <si>
    <t>10A9</t>
  </si>
  <si>
    <t>Đinh Văn Hải</t>
  </si>
  <si>
    <t>02/08/2002</t>
  </si>
  <si>
    <t>Nguyễn Thảo Ngân</t>
  </si>
  <si>
    <t>13/05/2002</t>
  </si>
  <si>
    <t>Hoàng Thị Thanh</t>
  </si>
  <si>
    <t>31/08/2002</t>
  </si>
  <si>
    <t>Đinh Văn Tới</t>
  </si>
  <si>
    <t>20/11/2002</t>
  </si>
  <si>
    <t>Trần Bá Tuấn</t>
  </si>
  <si>
    <t>17/08/2002</t>
  </si>
  <si>
    <t>Nguyễn Văn Tới</t>
  </si>
  <si>
    <t>Huỳnh Công Cầu</t>
  </si>
  <si>
    <t>21/06/2002</t>
  </si>
  <si>
    <t>Nông Văn Huy</t>
  </si>
  <si>
    <t>15/11/2002</t>
  </si>
  <si>
    <t>Nguyễn Hoàng Long</t>
  </si>
  <si>
    <t>Dương Thị Thảo</t>
  </si>
  <si>
    <t>02/04/2002</t>
  </si>
  <si>
    <t>Nguyễn Tiến Toàn</t>
  </si>
  <si>
    <t>30/04/2002</t>
  </si>
  <si>
    <t>Y Du Niê</t>
  </si>
  <si>
    <t>10/12/2002</t>
  </si>
  <si>
    <t>Nguyễn Vũ Bảo</t>
  </si>
  <si>
    <t>19/06/2002</t>
  </si>
  <si>
    <t>22/01/2002</t>
  </si>
  <si>
    <t>Vũ Văn Mẫn</t>
  </si>
  <si>
    <t>H' Tran Mlô</t>
  </si>
  <si>
    <t>13/11/2002</t>
  </si>
  <si>
    <t>Hoàng Minh</t>
  </si>
  <si>
    <t>05/02/2002</t>
  </si>
  <si>
    <t>Nhữ Đình Tú</t>
  </si>
  <si>
    <t>22/05/2002</t>
  </si>
  <si>
    <t>11C1</t>
  </si>
  <si>
    <t>Y Lương Niê</t>
  </si>
  <si>
    <t>01/12/2001</t>
  </si>
  <si>
    <t>11C4</t>
  </si>
  <si>
    <t>Nguyễn Đình Linh</t>
  </si>
  <si>
    <t>30/01/2001</t>
  </si>
  <si>
    <t>Ngô Tiến Anh Kiệt</t>
  </si>
  <si>
    <t>19/09/2000</t>
  </si>
  <si>
    <t>11C6</t>
  </si>
  <si>
    <t>Bùi Bá Anh</t>
  </si>
  <si>
    <t>08/06/2001</t>
  </si>
  <si>
    <t>Nguyễn Thanh Phúc</t>
  </si>
  <si>
    <t>16/01/2001</t>
  </si>
  <si>
    <t>Nguyễn Văn Hùng</t>
  </si>
  <si>
    <t>01/01/2001</t>
  </si>
  <si>
    <t>Nguyễn Ngọc Hưng</t>
  </si>
  <si>
    <t>26/12/2000</t>
  </si>
  <si>
    <t>KHỐI 10</t>
  </si>
  <si>
    <t>KHỐI 11</t>
  </si>
  <si>
    <t>SỞ GIÁO DỤC VÀ ĐÀO TẠO ĐẮK LẮK</t>
  </si>
  <si>
    <t>NGƯỜI LẬP BẢNG</t>
  </si>
  <si>
    <t>Nguyễn Đức Khanh</t>
  </si>
  <si>
    <t>P. HIỆU TRƯỞNG</t>
  </si>
  <si>
    <t>Nguyễn Tiến Dũng</t>
  </si>
  <si>
    <t>Ghi chú</t>
  </si>
  <si>
    <t>TỔNG CỘNG</t>
  </si>
  <si>
    <t>Tổng</t>
  </si>
  <si>
    <t>DANH SÁCH HỌC SINH THI LẠI</t>
  </si>
  <si>
    <t>Hoàng Ngọc Anh</t>
  </si>
  <si>
    <t>Lê Gia Khánh</t>
  </si>
  <si>
    <t>Y Quốc Mlô</t>
  </si>
  <si>
    <t>Lê Nguyễn Kim Thy</t>
  </si>
  <si>
    <t>11C2</t>
  </si>
  <si>
    <t>Danh sách này có 41 học sinh.</t>
  </si>
  <si>
    <t>Hồ Văn Chương</t>
  </si>
  <si>
    <t>11C7</t>
  </si>
  <si>
    <t>Phùng Minh Hiếu</t>
  </si>
  <si>
    <t>Ea Kar, ngày 28 tháng 7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</si>
</sst>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3"/>
      <color indexed="8"/>
      <name val="Times New Roman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3"/>
      <color indexed="8"/>
      <name val="Times New Roman"/>
      <family val="1"/>
      <charset val="163"/>
    </font>
    <font>
      <i/>
      <sz val="13"/>
      <color indexed="8"/>
      <name val="Times New Roman"/>
      <family val="1"/>
      <charset val="163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rgb="FF333333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 applyNumberFormat="0" applyFont="0" applyFill="0" applyBorder="0" applyAlignment="0" applyProtection="0"/>
    <xf numFmtId="0" fontId="1" fillId="2" borderId="0" applyFont="0" applyFill="0"/>
    <xf numFmtId="0" fontId="1" fillId="3" borderId="0" applyFont="0" applyFill="0"/>
    <xf numFmtId="0" fontId="1" fillId="4" borderId="0" applyFont="0" applyFill="0"/>
    <xf numFmtId="0" fontId="1" fillId="6" borderId="0" applyFont="0" applyFill="0"/>
    <xf numFmtId="0" fontId="1" fillId="7" borderId="0" applyFont="0" applyFill="0"/>
    <xf numFmtId="0" fontId="1" fillId="9" borderId="0" applyFont="0" applyFill="0"/>
    <xf numFmtId="0" fontId="1" fillId="10" borderId="0" applyFont="0" applyFill="0"/>
    <xf numFmtId="0" fontId="1" fillId="5" borderId="0" applyFont="0" applyFill="0"/>
    <xf numFmtId="0" fontId="1" fillId="8" borderId="0" applyFont="0" applyFill="0"/>
    <xf numFmtId="0" fontId="1" fillId="11" borderId="0" applyFont="0" applyFill="0"/>
    <xf numFmtId="0" fontId="2" fillId="12" borderId="0" applyFont="0" applyFill="0"/>
    <xf numFmtId="0" fontId="2" fillId="9" borderId="0" applyFont="0" applyFill="0"/>
    <xf numFmtId="0" fontId="2" fillId="10" borderId="0" applyFont="0" applyFill="0"/>
    <xf numFmtId="0" fontId="2" fillId="15" borderId="0" applyFont="0" applyFill="0"/>
    <xf numFmtId="0" fontId="2" fillId="16" borderId="0" applyFont="0" applyFill="0"/>
    <xf numFmtId="0" fontId="2" fillId="17" borderId="0" applyFont="0" applyFill="0"/>
    <xf numFmtId="0" fontId="2" fillId="18" borderId="0" applyFont="0" applyFill="0"/>
    <xf numFmtId="0" fontId="2" fillId="13" borderId="0" applyFont="0" applyFill="0"/>
    <xf numFmtId="0" fontId="2" fillId="14" borderId="0" applyFont="0" applyFill="0"/>
    <xf numFmtId="0" fontId="2" fillId="19" borderId="0" applyFont="0" applyFill="0"/>
    <xf numFmtId="0" fontId="3" fillId="3" borderId="0" applyFont="0" applyFill="0"/>
    <xf numFmtId="0" fontId="4" fillId="20" borderId="1" applyFont="0" applyFill="0" applyBorder="0"/>
    <xf numFmtId="0" fontId="5" fillId="21" borderId="2" applyFont="0" applyFill="0" applyBorder="0"/>
    <xf numFmtId="0" fontId="6" fillId="0" borderId="0" applyFont="0"/>
    <xf numFmtId="0" fontId="7" fillId="4" borderId="0" applyFont="0" applyFill="0"/>
    <xf numFmtId="0" fontId="8" fillId="0" borderId="3" applyFont="0" applyBorder="0"/>
    <xf numFmtId="0" fontId="9" fillId="0" borderId="4" applyFont="0" applyBorder="0"/>
    <xf numFmtId="0" fontId="10" fillId="0" borderId="5" applyFont="0" applyBorder="0"/>
    <xf numFmtId="0" fontId="10" fillId="0" borderId="0" applyFont="0"/>
    <xf numFmtId="0" fontId="11" fillId="7" borderId="1" applyFont="0" applyFill="0" applyBorder="0"/>
    <xf numFmtId="0" fontId="12" fillId="0" borderId="6" applyFont="0" applyBorder="0"/>
    <xf numFmtId="0" fontId="13" fillId="22" borderId="0" applyFont="0" applyFill="0"/>
    <xf numFmtId="0" fontId="1" fillId="23" borderId="7" applyFill="0" applyBorder="0"/>
    <xf numFmtId="0" fontId="14" fillId="20" borderId="8" applyFont="0" applyFill="0" applyBorder="0"/>
    <xf numFmtId="0" fontId="15" fillId="0" borderId="0" applyFont="0"/>
    <xf numFmtId="0" fontId="16" fillId="0" borderId="9" applyFont="0" applyBorder="0"/>
    <xf numFmtId="0" fontId="17" fillId="0" borderId="0" applyFont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shrinkToFi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indent="2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0" fillId="0" borderId="10" xfId="0" quotePrefix="1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20" fillId="0" borderId="0" xfId="0" applyFont="1" applyFill="1" applyBorder="1" applyAlignment="1">
      <alignment shrinkToFit="1"/>
    </xf>
    <xf numFmtId="0" fontId="20" fillId="0" borderId="0" xfId="0" applyFont="1"/>
    <xf numFmtId="0" fontId="0" fillId="24" borderId="10" xfId="0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0" xfId="0" quotePrefix="1" applyFont="1" applyBorder="1" applyAlignment="1">
      <alignment vertical="center" shrinkToFit="1"/>
    </xf>
    <xf numFmtId="0" fontId="21" fillId="0" borderId="10" xfId="0" applyFont="1" applyBorder="1" applyAlignment="1">
      <alignment horizontal="center" shrinkToFit="1"/>
    </xf>
    <xf numFmtId="0" fontId="21" fillId="0" borderId="10" xfId="0" applyFont="1" applyBorder="1" applyAlignment="1">
      <alignment shrinkToFit="1"/>
    </xf>
    <xf numFmtId="0" fontId="21" fillId="0" borderId="10" xfId="0" quotePrefix="1" applyFont="1" applyBorder="1" applyAlignment="1">
      <alignment shrinkToFit="1"/>
    </xf>
    <xf numFmtId="14" fontId="22" fillId="0" borderId="10" xfId="0" applyNumberFormat="1" applyFont="1" applyBorder="1" applyAlignment="1">
      <alignment horizontal="left" shrinkToFi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8" builtinId="42" customBuiltin="1"/>
    <cellStyle name="20% - Accent5" xfId="4" builtinId="46" customBuiltin="1"/>
    <cellStyle name="20% - Accent6" xfId="5" builtinId="50" customBuiltin="1"/>
    <cellStyle name="40% - Accent1" xfId="9" builtinId="31" customBuiltin="1"/>
    <cellStyle name="40% - Accent2" xfId="6" builtinId="35" customBuiltin="1"/>
    <cellStyle name="40% - Accent3" xfId="7" builtinId="39" customBuiltin="1"/>
    <cellStyle name="40% - Accent4" xfId="8" builtinId="43" customBuiltin="1"/>
    <cellStyle name="40% - Accent5" xfId="9" builtinId="47" customBuiltin="1"/>
    <cellStyle name="40% - Accent6" xfId="10" builtinId="51" customBuiltin="1"/>
    <cellStyle name="60% - Accent1" xfId="11" builtinId="32" customBuiltin="1"/>
    <cellStyle name="60% - Accent2" xfId="12" builtinId="36" customBuiltin="1"/>
    <cellStyle name="60% - Accent3" xfId="13" builtinId="40" customBuiltin="1"/>
    <cellStyle name="60% - Accent4" xfId="18" builtinId="44" customBuiltin="1"/>
    <cellStyle name="60% - Accent5" xfId="19" builtinId="48" customBuiltin="1"/>
    <cellStyle name="60% - Accent6" xfId="14" builtinId="52" customBuiltin="1"/>
    <cellStyle name="Accent1" xfId="15" builtinId="29" customBuiltin="1"/>
    <cellStyle name="Accent2" xfId="16" builtinId="33" customBuiltin="1"/>
    <cellStyle name="Accent3" xfId="17" builtinId="37" customBuiltin="1"/>
    <cellStyle name="Accent4" xfId="18" builtinId="41" customBuiltin="1"/>
    <cellStyle name="Accent5" xfId="19" builtinId="45" customBuiltin="1"/>
    <cellStyle name="Accent6" xfId="20" builtinId="49" customBuiltin="1"/>
    <cellStyle name="Bad" xfId="21" builtinId="27" customBuiltin="1"/>
    <cellStyle name="Calculation" xfId="22" builtinId="22" customBuiltin="1"/>
    <cellStyle name="Check Cell" xfId="23" builtinId="23" customBuiltin="1"/>
    <cellStyle name="Explanatory Text" xfId="24" builtinId="53" customBuiltin="1"/>
    <cellStyle name="Good" xfId="25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Input" xfId="30" builtinId="20" customBuiltin="1"/>
    <cellStyle name="Linked Cell" xfId="31" builtinId="24" customBuiltin="1"/>
    <cellStyle name="Neutral" xfId="32" builtinId="28" customBuiltin="1"/>
    <cellStyle name="Normal" xfId="0" builtinId="0"/>
    <cellStyle name="Note" xfId="33" builtinId="10" customBuiltin="1"/>
    <cellStyle name="Output" xfId="34" builtinId="21" customBuiltin="1"/>
    <cellStyle name="Title" xfId="35" builtinId="15" customBuiltin="1"/>
    <cellStyle name="Total" xfId="36" builtinId="25" customBuiltin="1"/>
    <cellStyle name="Warning Text" xfId="3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L26" sqref="L26"/>
    </sheetView>
  </sheetViews>
  <sheetFormatPr defaultRowHeight="16.5" x14ac:dyDescent="0.25"/>
  <cols>
    <col min="1" max="1" width="5.109375" customWidth="1"/>
    <col min="2" max="2" width="18.88671875" customWidth="1"/>
    <col min="3" max="3" width="9.5546875" customWidth="1"/>
    <col min="4" max="4" width="6.21875" customWidth="1"/>
    <col min="5" max="17" width="4.77734375" customWidth="1"/>
    <col min="18" max="18" width="6.21875" style="1" customWidth="1"/>
    <col min="19" max="19" width="6.33203125" hidden="1" customWidth="1"/>
  </cols>
  <sheetData>
    <row r="1" spans="1:19" x14ac:dyDescent="0.25">
      <c r="A1" s="7" t="s">
        <v>103</v>
      </c>
      <c r="D1" s="21" t="s">
        <v>111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5">
      <c r="A2" s="5" t="s">
        <v>1</v>
      </c>
      <c r="B2" s="5"/>
      <c r="D2" s="22" t="s">
        <v>2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4" spans="1:19" x14ac:dyDescent="0.25">
      <c r="A4" s="23" t="s">
        <v>9</v>
      </c>
      <c r="B4" s="23" t="s">
        <v>10</v>
      </c>
      <c r="C4" s="23" t="s">
        <v>11</v>
      </c>
      <c r="D4" s="23" t="s">
        <v>0</v>
      </c>
      <c r="E4" s="23" t="s">
        <v>12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 t="s">
        <v>108</v>
      </c>
    </row>
    <row r="5" spans="1:19" x14ac:dyDescent="0.25">
      <c r="A5" s="23"/>
      <c r="B5" s="23"/>
      <c r="C5" s="23"/>
      <c r="D5" s="23"/>
      <c r="E5" s="13" t="s">
        <v>13</v>
      </c>
      <c r="F5" s="13" t="s">
        <v>16</v>
      </c>
      <c r="G5" s="13" t="s">
        <v>14</v>
      </c>
      <c r="H5" s="13" t="s">
        <v>15</v>
      </c>
      <c r="I5" s="13" t="s">
        <v>17</v>
      </c>
      <c r="J5" s="13" t="s">
        <v>29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13" t="s">
        <v>24</v>
      </c>
      <c r="R5" s="13" t="s">
        <v>110</v>
      </c>
      <c r="S5" s="24"/>
    </row>
    <row r="6" spans="1:19" x14ac:dyDescent="0.25">
      <c r="A6" s="14">
        <v>1</v>
      </c>
      <c r="B6" s="15" t="s">
        <v>25</v>
      </c>
      <c r="C6" s="16" t="s">
        <v>26</v>
      </c>
      <c r="D6" s="15" t="s">
        <v>27</v>
      </c>
      <c r="E6" s="14" t="s">
        <v>28</v>
      </c>
      <c r="F6" s="14"/>
      <c r="G6" s="14"/>
      <c r="H6" s="14"/>
      <c r="I6" s="14"/>
      <c r="J6" s="14" t="s">
        <v>28</v>
      </c>
      <c r="K6" s="14"/>
      <c r="L6" s="14"/>
      <c r="M6" s="14"/>
      <c r="N6" s="14"/>
      <c r="O6" s="14"/>
      <c r="P6" s="14"/>
      <c r="Q6" s="14"/>
      <c r="R6" s="14">
        <f>COUNTIF(E6:Q6,"x")</f>
        <v>2</v>
      </c>
      <c r="S6" s="2"/>
    </row>
    <row r="7" spans="1:19" x14ac:dyDescent="0.25">
      <c r="A7" s="14">
        <v>2</v>
      </c>
      <c r="B7" s="15" t="s">
        <v>118</v>
      </c>
      <c r="C7" s="20">
        <v>37313</v>
      </c>
      <c r="D7" s="15" t="s">
        <v>30</v>
      </c>
      <c r="E7" s="14"/>
      <c r="F7" s="14" t="s">
        <v>28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>
        <f t="shared" ref="R7:R46" si="0">COUNTIF(E7:Q7,"x")</f>
        <v>1</v>
      </c>
      <c r="S7" s="2"/>
    </row>
    <row r="8" spans="1:19" x14ac:dyDescent="0.25">
      <c r="A8" s="14">
        <v>3</v>
      </c>
      <c r="B8" s="15" t="s">
        <v>32</v>
      </c>
      <c r="C8" s="20">
        <v>37312</v>
      </c>
      <c r="D8" s="15" t="s">
        <v>30</v>
      </c>
      <c r="E8" s="14"/>
      <c r="F8" s="14" t="s">
        <v>28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f t="shared" si="0"/>
        <v>1</v>
      </c>
      <c r="S8" s="2"/>
    </row>
    <row r="9" spans="1:19" x14ac:dyDescent="0.25">
      <c r="A9" s="14">
        <v>4</v>
      </c>
      <c r="B9" s="15" t="s">
        <v>33</v>
      </c>
      <c r="C9" s="20">
        <v>37273</v>
      </c>
      <c r="D9" s="15" t="s">
        <v>30</v>
      </c>
      <c r="E9" s="14"/>
      <c r="F9" s="14" t="s">
        <v>28</v>
      </c>
      <c r="G9" s="14"/>
      <c r="H9" s="14" t="s">
        <v>28</v>
      </c>
      <c r="I9" s="14"/>
      <c r="J9" s="14"/>
      <c r="K9" s="14"/>
      <c r="L9" s="14"/>
      <c r="M9" s="14"/>
      <c r="N9" s="14"/>
      <c r="O9" s="14"/>
      <c r="P9" s="14"/>
      <c r="Q9" s="14"/>
      <c r="R9" s="14">
        <f t="shared" si="0"/>
        <v>2</v>
      </c>
      <c r="S9" s="2"/>
    </row>
    <row r="10" spans="1:19" x14ac:dyDescent="0.25">
      <c r="A10" s="14">
        <v>5</v>
      </c>
      <c r="B10" s="15" t="s">
        <v>34</v>
      </c>
      <c r="C10" s="20">
        <v>37488</v>
      </c>
      <c r="D10" s="15" t="s">
        <v>30</v>
      </c>
      <c r="E10" s="14" t="s">
        <v>28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f t="shared" si="0"/>
        <v>1</v>
      </c>
      <c r="S10" s="2"/>
    </row>
    <row r="11" spans="1:19" x14ac:dyDescent="0.25">
      <c r="A11" s="14">
        <v>6</v>
      </c>
      <c r="B11" s="15" t="s">
        <v>35</v>
      </c>
      <c r="C11" s="20">
        <v>37130</v>
      </c>
      <c r="D11" s="15" t="s">
        <v>30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 t="s">
        <v>28</v>
      </c>
      <c r="R11" s="14">
        <f t="shared" si="0"/>
        <v>1</v>
      </c>
      <c r="S11" s="2"/>
    </row>
    <row r="12" spans="1:19" x14ac:dyDescent="0.25">
      <c r="A12" s="14">
        <v>7</v>
      </c>
      <c r="B12" s="15" t="s">
        <v>38</v>
      </c>
      <c r="C12" s="16" t="s">
        <v>39</v>
      </c>
      <c r="D12" s="15" t="s">
        <v>36</v>
      </c>
      <c r="E12" s="14"/>
      <c r="F12" s="14" t="s">
        <v>28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f t="shared" si="0"/>
        <v>1</v>
      </c>
      <c r="S12" s="2"/>
    </row>
    <row r="13" spans="1:19" x14ac:dyDescent="0.25">
      <c r="A13" s="14">
        <v>8</v>
      </c>
      <c r="B13" s="15" t="s">
        <v>41</v>
      </c>
      <c r="C13" s="20">
        <v>37488</v>
      </c>
      <c r="D13" s="15" t="s">
        <v>40</v>
      </c>
      <c r="E13" s="14" t="s">
        <v>28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f t="shared" si="0"/>
        <v>1</v>
      </c>
      <c r="S13" s="2"/>
    </row>
    <row r="14" spans="1:19" x14ac:dyDescent="0.25">
      <c r="A14" s="14">
        <v>9</v>
      </c>
      <c r="B14" s="15" t="s">
        <v>42</v>
      </c>
      <c r="C14" s="20">
        <v>37441</v>
      </c>
      <c r="D14" s="15" t="s">
        <v>40</v>
      </c>
      <c r="E14" s="14"/>
      <c r="F14" s="14" t="s">
        <v>28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>
        <f t="shared" si="0"/>
        <v>1</v>
      </c>
      <c r="S14" s="2"/>
    </row>
    <row r="15" spans="1:19" x14ac:dyDescent="0.25">
      <c r="A15" s="14">
        <v>10</v>
      </c>
      <c r="B15" s="15" t="s">
        <v>43</v>
      </c>
      <c r="C15" s="20" t="s">
        <v>44</v>
      </c>
      <c r="D15" s="15" t="s">
        <v>45</v>
      </c>
      <c r="E15" s="14"/>
      <c r="F15" s="14" t="s">
        <v>28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f t="shared" si="0"/>
        <v>1</v>
      </c>
      <c r="S15" s="2"/>
    </row>
    <row r="16" spans="1:19" x14ac:dyDescent="0.25">
      <c r="A16" s="14">
        <v>11</v>
      </c>
      <c r="B16" s="15" t="s">
        <v>46</v>
      </c>
      <c r="C16" s="16" t="s">
        <v>47</v>
      </c>
      <c r="D16" s="15" t="s">
        <v>45</v>
      </c>
      <c r="E16" s="14"/>
      <c r="F16" s="14" t="s">
        <v>28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f t="shared" si="0"/>
        <v>1</v>
      </c>
      <c r="S16" s="2"/>
    </row>
    <row r="17" spans="1:19" x14ac:dyDescent="0.25">
      <c r="A17" s="14">
        <v>12</v>
      </c>
      <c r="B17" s="15" t="s">
        <v>48</v>
      </c>
      <c r="C17" s="16" t="s">
        <v>49</v>
      </c>
      <c r="D17" s="15" t="s">
        <v>45</v>
      </c>
      <c r="E17" s="14"/>
      <c r="F17" s="14" t="s">
        <v>28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f t="shared" si="0"/>
        <v>1</v>
      </c>
      <c r="S17" s="2"/>
    </row>
    <row r="18" spans="1:19" x14ac:dyDescent="0.25">
      <c r="A18" s="14">
        <v>13</v>
      </c>
      <c r="B18" s="15" t="s">
        <v>52</v>
      </c>
      <c r="C18" s="16" t="s">
        <v>53</v>
      </c>
      <c r="D18" s="15" t="s">
        <v>51</v>
      </c>
      <c r="E18" s="14"/>
      <c r="F18" s="14"/>
      <c r="G18" s="14"/>
      <c r="H18" s="14" t="s">
        <v>28</v>
      </c>
      <c r="I18" s="14"/>
      <c r="J18" s="14"/>
      <c r="K18" s="14"/>
      <c r="L18" s="14"/>
      <c r="M18" s="14"/>
      <c r="N18" s="14"/>
      <c r="O18" s="14"/>
      <c r="P18" s="14"/>
      <c r="Q18" s="14"/>
      <c r="R18" s="14">
        <f t="shared" si="0"/>
        <v>1</v>
      </c>
      <c r="S18" s="2"/>
    </row>
    <row r="19" spans="1:19" x14ac:dyDescent="0.25">
      <c r="A19" s="14">
        <v>14</v>
      </c>
      <c r="B19" s="15" t="s">
        <v>54</v>
      </c>
      <c r="C19" s="16" t="s">
        <v>55</v>
      </c>
      <c r="D19" s="15" t="s">
        <v>51</v>
      </c>
      <c r="E19" s="14" t="s">
        <v>28</v>
      </c>
      <c r="F19" s="14"/>
      <c r="G19" s="14"/>
      <c r="H19" s="14" t="s">
        <v>28</v>
      </c>
      <c r="I19" s="14"/>
      <c r="J19" s="14"/>
      <c r="K19" s="14"/>
      <c r="L19" s="14"/>
      <c r="M19" s="14"/>
      <c r="N19" s="14"/>
      <c r="O19" s="14"/>
      <c r="P19" s="14"/>
      <c r="Q19" s="14"/>
      <c r="R19" s="14">
        <f t="shared" si="0"/>
        <v>2</v>
      </c>
      <c r="S19" s="2"/>
    </row>
    <row r="20" spans="1:19" x14ac:dyDescent="0.25">
      <c r="A20" s="14">
        <v>15</v>
      </c>
      <c r="B20" s="15" t="s">
        <v>56</v>
      </c>
      <c r="C20" s="16" t="s">
        <v>57</v>
      </c>
      <c r="D20" s="15" t="s">
        <v>51</v>
      </c>
      <c r="E20" s="14"/>
      <c r="F20" s="14"/>
      <c r="G20" s="14"/>
      <c r="H20" s="14" t="s">
        <v>28</v>
      </c>
      <c r="I20" s="14"/>
      <c r="J20" s="14"/>
      <c r="K20" s="14"/>
      <c r="L20" s="14"/>
      <c r="M20" s="14"/>
      <c r="N20" s="14"/>
      <c r="O20" s="14"/>
      <c r="P20" s="14"/>
      <c r="Q20" s="14"/>
      <c r="R20" s="14">
        <f t="shared" si="0"/>
        <v>1</v>
      </c>
      <c r="S20" s="2"/>
    </row>
    <row r="21" spans="1:19" x14ac:dyDescent="0.25">
      <c r="A21" s="14">
        <v>16</v>
      </c>
      <c r="B21" s="15" t="s">
        <v>58</v>
      </c>
      <c r="C21" s="16" t="s">
        <v>59</v>
      </c>
      <c r="D21" s="15" t="s">
        <v>51</v>
      </c>
      <c r="E21" s="14"/>
      <c r="F21" s="14"/>
      <c r="G21" s="14"/>
      <c r="H21" s="14" t="s">
        <v>28</v>
      </c>
      <c r="I21" s="14"/>
      <c r="J21" s="14"/>
      <c r="K21" s="14"/>
      <c r="L21" s="14"/>
      <c r="M21" s="14"/>
      <c r="N21" s="14"/>
      <c r="O21" s="14"/>
      <c r="P21" s="14"/>
      <c r="Q21" s="14"/>
      <c r="R21" s="14">
        <f t="shared" si="0"/>
        <v>1</v>
      </c>
      <c r="S21" s="2"/>
    </row>
    <row r="22" spans="1:19" x14ac:dyDescent="0.25">
      <c r="A22" s="14">
        <v>17</v>
      </c>
      <c r="B22" s="15" t="s">
        <v>60</v>
      </c>
      <c r="C22" s="16" t="s">
        <v>61</v>
      </c>
      <c r="D22" s="15" t="s">
        <v>51</v>
      </c>
      <c r="E22" s="14" t="s">
        <v>28</v>
      </c>
      <c r="F22" s="14" t="s">
        <v>28</v>
      </c>
      <c r="G22" s="14"/>
      <c r="H22" s="14" t="s">
        <v>28</v>
      </c>
      <c r="I22" s="14"/>
      <c r="J22" s="14" t="s">
        <v>28</v>
      </c>
      <c r="K22" s="14"/>
      <c r="L22" s="14"/>
      <c r="M22" s="14"/>
      <c r="N22" s="14"/>
      <c r="O22" s="14"/>
      <c r="P22" s="14"/>
      <c r="Q22" s="14"/>
      <c r="R22" s="14">
        <f t="shared" si="0"/>
        <v>4</v>
      </c>
      <c r="S22" s="2"/>
    </row>
    <row r="23" spans="1:19" x14ac:dyDescent="0.25">
      <c r="A23" s="17">
        <v>18</v>
      </c>
      <c r="B23" s="18" t="s">
        <v>62</v>
      </c>
      <c r="C23" s="19" t="s">
        <v>31</v>
      </c>
      <c r="D23" s="18" t="s">
        <v>3</v>
      </c>
      <c r="E23" s="17" t="s">
        <v>28</v>
      </c>
      <c r="F23" s="17" t="s">
        <v>28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4">
        <f t="shared" si="0"/>
        <v>2</v>
      </c>
      <c r="S23" s="3"/>
    </row>
    <row r="24" spans="1:19" x14ac:dyDescent="0.25">
      <c r="A24" s="17">
        <v>19</v>
      </c>
      <c r="B24" s="18" t="s">
        <v>63</v>
      </c>
      <c r="C24" s="19" t="s">
        <v>64</v>
      </c>
      <c r="D24" s="18" t="s">
        <v>4</v>
      </c>
      <c r="E24" s="17" t="s">
        <v>28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4">
        <f t="shared" si="0"/>
        <v>1</v>
      </c>
      <c r="S24" s="3"/>
    </row>
    <row r="25" spans="1:19" x14ac:dyDescent="0.25">
      <c r="A25" s="17">
        <v>20</v>
      </c>
      <c r="B25" s="18" t="s">
        <v>65</v>
      </c>
      <c r="C25" s="19" t="s">
        <v>66</v>
      </c>
      <c r="D25" s="18" t="s">
        <v>4</v>
      </c>
      <c r="E25" s="17" t="s">
        <v>28</v>
      </c>
      <c r="F25" s="17" t="s">
        <v>28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>
        <f t="shared" si="0"/>
        <v>2</v>
      </c>
      <c r="S25" s="3"/>
    </row>
    <row r="26" spans="1:19" x14ac:dyDescent="0.25">
      <c r="A26" s="17">
        <v>21</v>
      </c>
      <c r="B26" s="18" t="s">
        <v>67</v>
      </c>
      <c r="C26" s="19" t="s">
        <v>37</v>
      </c>
      <c r="D26" s="18" t="s">
        <v>4</v>
      </c>
      <c r="E26" s="17" t="s">
        <v>28</v>
      </c>
      <c r="F26" s="17" t="s">
        <v>28</v>
      </c>
      <c r="G26" s="17"/>
      <c r="H26" s="17"/>
      <c r="I26" s="17"/>
      <c r="J26" s="17" t="s">
        <v>28</v>
      </c>
      <c r="K26" s="17"/>
      <c r="L26" s="17"/>
      <c r="M26" s="17"/>
      <c r="N26" s="17"/>
      <c r="O26" s="17"/>
      <c r="P26" s="17" t="s">
        <v>28</v>
      </c>
      <c r="Q26" s="17"/>
      <c r="R26" s="14">
        <f t="shared" si="0"/>
        <v>4</v>
      </c>
      <c r="S26" s="3"/>
    </row>
    <row r="27" spans="1:19" x14ac:dyDescent="0.25">
      <c r="A27" s="17">
        <v>22</v>
      </c>
      <c r="B27" s="18" t="s">
        <v>68</v>
      </c>
      <c r="C27" s="19" t="s">
        <v>69</v>
      </c>
      <c r="D27" s="18" t="s">
        <v>4</v>
      </c>
      <c r="E27" s="17" t="s">
        <v>28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4">
        <f t="shared" si="0"/>
        <v>1</v>
      </c>
      <c r="S27" s="3"/>
    </row>
    <row r="28" spans="1:19" x14ac:dyDescent="0.25">
      <c r="A28" s="17">
        <v>23</v>
      </c>
      <c r="B28" s="18" t="s">
        <v>70</v>
      </c>
      <c r="C28" s="19" t="s">
        <v>71</v>
      </c>
      <c r="D28" s="18" t="s">
        <v>4</v>
      </c>
      <c r="E28" s="17" t="s">
        <v>28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4">
        <f t="shared" si="0"/>
        <v>1</v>
      </c>
      <c r="S28" s="3"/>
    </row>
    <row r="29" spans="1:19" x14ac:dyDescent="0.25">
      <c r="A29" s="17">
        <v>24</v>
      </c>
      <c r="B29" s="18" t="s">
        <v>72</v>
      </c>
      <c r="C29" s="19" t="s">
        <v>73</v>
      </c>
      <c r="D29" s="18" t="s">
        <v>5</v>
      </c>
      <c r="E29" s="17"/>
      <c r="F29" s="17"/>
      <c r="G29" s="17" t="s">
        <v>28</v>
      </c>
      <c r="H29" s="17" t="s">
        <v>28</v>
      </c>
      <c r="I29" s="17"/>
      <c r="J29" s="17"/>
      <c r="K29" s="17"/>
      <c r="L29" s="17" t="s">
        <v>28</v>
      </c>
      <c r="M29" s="17" t="s">
        <v>28</v>
      </c>
      <c r="N29" s="17"/>
      <c r="O29" s="17"/>
      <c r="P29" s="17"/>
      <c r="Q29" s="17"/>
      <c r="R29" s="14">
        <f t="shared" si="0"/>
        <v>4</v>
      </c>
      <c r="S29" s="3"/>
    </row>
    <row r="30" spans="1:19" x14ac:dyDescent="0.25">
      <c r="A30" s="17">
        <v>25</v>
      </c>
      <c r="B30" s="18" t="s">
        <v>74</v>
      </c>
      <c r="C30" s="19" t="s">
        <v>75</v>
      </c>
      <c r="D30" s="18" t="s">
        <v>6</v>
      </c>
      <c r="E30" s="17"/>
      <c r="F30" s="17"/>
      <c r="G30" s="17"/>
      <c r="H30" s="17" t="s">
        <v>28</v>
      </c>
      <c r="I30" s="17"/>
      <c r="J30" s="17"/>
      <c r="K30" s="17"/>
      <c r="L30" s="17"/>
      <c r="M30" s="17"/>
      <c r="N30" s="17"/>
      <c r="O30" s="17"/>
      <c r="P30" s="17"/>
      <c r="Q30" s="17"/>
      <c r="R30" s="14">
        <f t="shared" si="0"/>
        <v>1</v>
      </c>
      <c r="S30" s="3"/>
    </row>
    <row r="31" spans="1:19" x14ac:dyDescent="0.25">
      <c r="A31" s="17">
        <v>26</v>
      </c>
      <c r="B31" s="18" t="s">
        <v>120</v>
      </c>
      <c r="C31" s="19" t="s">
        <v>76</v>
      </c>
      <c r="D31" s="18" t="s">
        <v>6</v>
      </c>
      <c r="E31" s="17"/>
      <c r="F31" s="17"/>
      <c r="G31" s="17"/>
      <c r="H31" s="17" t="s">
        <v>28</v>
      </c>
      <c r="I31" s="17"/>
      <c r="J31" s="17"/>
      <c r="K31" s="17"/>
      <c r="L31" s="17"/>
      <c r="M31" s="17"/>
      <c r="N31" s="17"/>
      <c r="O31" s="17"/>
      <c r="P31" s="17"/>
      <c r="Q31" s="17"/>
      <c r="R31" s="14">
        <f t="shared" si="0"/>
        <v>1</v>
      </c>
      <c r="S31" s="3"/>
    </row>
    <row r="32" spans="1:19" x14ac:dyDescent="0.25">
      <c r="A32" s="17">
        <v>27</v>
      </c>
      <c r="B32" s="18" t="s">
        <v>77</v>
      </c>
      <c r="C32" s="19" t="s">
        <v>50</v>
      </c>
      <c r="D32" s="18" t="s">
        <v>6</v>
      </c>
      <c r="E32" s="17"/>
      <c r="F32" s="17"/>
      <c r="G32" s="17"/>
      <c r="H32" s="17" t="s">
        <v>28</v>
      </c>
      <c r="I32" s="17"/>
      <c r="J32" s="17"/>
      <c r="K32" s="17"/>
      <c r="L32" s="17"/>
      <c r="M32" s="17"/>
      <c r="N32" s="17"/>
      <c r="O32" s="17"/>
      <c r="P32" s="17"/>
      <c r="Q32" s="17"/>
      <c r="R32" s="14">
        <f t="shared" si="0"/>
        <v>1</v>
      </c>
      <c r="S32" s="3"/>
    </row>
    <row r="33" spans="1:19" x14ac:dyDescent="0.25">
      <c r="A33" s="17">
        <v>28</v>
      </c>
      <c r="B33" s="18" t="s">
        <v>78</v>
      </c>
      <c r="C33" s="19" t="s">
        <v>79</v>
      </c>
      <c r="D33" s="18" t="s">
        <v>6</v>
      </c>
      <c r="E33" s="17"/>
      <c r="F33" s="17"/>
      <c r="G33" s="17"/>
      <c r="H33" s="17" t="s">
        <v>28</v>
      </c>
      <c r="I33" s="17"/>
      <c r="J33" s="17"/>
      <c r="K33" s="17"/>
      <c r="L33" s="17"/>
      <c r="M33" s="17"/>
      <c r="N33" s="17"/>
      <c r="O33" s="17"/>
      <c r="P33" s="17"/>
      <c r="Q33" s="17"/>
      <c r="R33" s="14">
        <f t="shared" si="0"/>
        <v>1</v>
      </c>
      <c r="S33" s="3"/>
    </row>
    <row r="34" spans="1:19" x14ac:dyDescent="0.25">
      <c r="A34" s="17">
        <v>29</v>
      </c>
      <c r="B34" s="18" t="s">
        <v>80</v>
      </c>
      <c r="C34" s="19" t="s">
        <v>81</v>
      </c>
      <c r="D34" s="18" t="s">
        <v>6</v>
      </c>
      <c r="E34" s="17"/>
      <c r="F34" s="17" t="s">
        <v>28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4">
        <f t="shared" si="0"/>
        <v>1</v>
      </c>
      <c r="S34" s="3"/>
    </row>
    <row r="35" spans="1:19" x14ac:dyDescent="0.25">
      <c r="A35" s="17">
        <v>30</v>
      </c>
      <c r="B35" s="18" t="s">
        <v>82</v>
      </c>
      <c r="C35" s="19" t="s">
        <v>83</v>
      </c>
      <c r="D35" s="18" t="s">
        <v>6</v>
      </c>
      <c r="E35" s="17"/>
      <c r="F35" s="17" t="s">
        <v>28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4">
        <f t="shared" si="0"/>
        <v>1</v>
      </c>
      <c r="S35" s="3"/>
    </row>
    <row r="36" spans="1:19" x14ac:dyDescent="0.25">
      <c r="A36" s="17">
        <v>31</v>
      </c>
      <c r="B36" s="18" t="s">
        <v>85</v>
      </c>
      <c r="C36" s="19" t="s">
        <v>86</v>
      </c>
      <c r="D36" s="18" t="s">
        <v>84</v>
      </c>
      <c r="E36" s="17"/>
      <c r="F36" s="17" t="s">
        <v>28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4">
        <f t="shared" si="0"/>
        <v>1</v>
      </c>
      <c r="S36" s="3"/>
    </row>
    <row r="37" spans="1:19" x14ac:dyDescent="0.25">
      <c r="A37" s="17">
        <v>32</v>
      </c>
      <c r="B37" s="18" t="s">
        <v>112</v>
      </c>
      <c r="C37" s="20">
        <v>37166</v>
      </c>
      <c r="D37" s="18" t="s">
        <v>116</v>
      </c>
      <c r="E37" s="17"/>
      <c r="F37" s="17"/>
      <c r="G37" s="17" t="s">
        <v>28</v>
      </c>
      <c r="H37" s="17" t="s">
        <v>28</v>
      </c>
      <c r="I37" s="17"/>
      <c r="J37" s="17"/>
      <c r="K37" s="17"/>
      <c r="L37" s="17"/>
      <c r="M37" s="17"/>
      <c r="N37" s="17"/>
      <c r="O37" s="17"/>
      <c r="P37" s="17"/>
      <c r="Q37" s="17"/>
      <c r="R37" s="14">
        <f t="shared" si="0"/>
        <v>2</v>
      </c>
      <c r="S37" s="3"/>
    </row>
    <row r="38" spans="1:19" x14ac:dyDescent="0.25">
      <c r="A38" s="17">
        <v>33</v>
      </c>
      <c r="B38" s="18" t="s">
        <v>113</v>
      </c>
      <c r="C38" s="20">
        <v>37038</v>
      </c>
      <c r="D38" s="18" t="s">
        <v>116</v>
      </c>
      <c r="E38" s="17"/>
      <c r="F38" s="17" t="s">
        <v>28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4">
        <f t="shared" si="0"/>
        <v>1</v>
      </c>
      <c r="S38" s="3"/>
    </row>
    <row r="39" spans="1:19" x14ac:dyDescent="0.25">
      <c r="A39" s="17">
        <v>34</v>
      </c>
      <c r="B39" s="18" t="s">
        <v>114</v>
      </c>
      <c r="C39" s="20">
        <v>36727</v>
      </c>
      <c r="D39" s="18" t="s">
        <v>116</v>
      </c>
      <c r="E39" s="17"/>
      <c r="F39" s="17" t="s">
        <v>28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4">
        <f t="shared" si="0"/>
        <v>1</v>
      </c>
      <c r="S39" s="3"/>
    </row>
    <row r="40" spans="1:19" x14ac:dyDescent="0.25">
      <c r="A40" s="17">
        <v>35</v>
      </c>
      <c r="B40" s="18" t="s">
        <v>115</v>
      </c>
      <c r="C40" s="20">
        <v>37090</v>
      </c>
      <c r="D40" s="18" t="s">
        <v>116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 t="s">
        <v>28</v>
      </c>
      <c r="Q40" s="17"/>
      <c r="R40" s="14">
        <f t="shared" si="0"/>
        <v>1</v>
      </c>
      <c r="S40" s="3"/>
    </row>
    <row r="41" spans="1:19" x14ac:dyDescent="0.25">
      <c r="A41" s="17">
        <v>36</v>
      </c>
      <c r="B41" s="18" t="s">
        <v>88</v>
      </c>
      <c r="C41" s="19" t="s">
        <v>89</v>
      </c>
      <c r="D41" s="18" t="s">
        <v>87</v>
      </c>
      <c r="E41" s="17" t="s">
        <v>28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4">
        <f t="shared" si="0"/>
        <v>1</v>
      </c>
      <c r="S41" s="3"/>
    </row>
    <row r="42" spans="1:19" x14ac:dyDescent="0.25">
      <c r="A42" s="17">
        <v>37</v>
      </c>
      <c r="B42" s="18" t="s">
        <v>90</v>
      </c>
      <c r="C42" s="19" t="s">
        <v>91</v>
      </c>
      <c r="D42" s="18" t="s">
        <v>92</v>
      </c>
      <c r="E42" s="17" t="s">
        <v>28</v>
      </c>
      <c r="F42" s="17" t="s">
        <v>28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4">
        <f t="shared" si="0"/>
        <v>2</v>
      </c>
      <c r="S42" s="3"/>
    </row>
    <row r="43" spans="1:19" x14ac:dyDescent="0.25">
      <c r="A43" s="17">
        <v>38</v>
      </c>
      <c r="B43" s="18" t="s">
        <v>93</v>
      </c>
      <c r="C43" s="19" t="s">
        <v>94</v>
      </c>
      <c r="D43" s="18" t="s">
        <v>119</v>
      </c>
      <c r="E43" s="17" t="s">
        <v>28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 t="s">
        <v>28</v>
      </c>
      <c r="Q43" s="17"/>
      <c r="R43" s="14">
        <f t="shared" si="0"/>
        <v>2</v>
      </c>
      <c r="S43" s="3"/>
    </row>
    <row r="44" spans="1:19" x14ac:dyDescent="0.25">
      <c r="A44" s="17">
        <v>39</v>
      </c>
      <c r="B44" s="18" t="s">
        <v>95</v>
      </c>
      <c r="C44" s="19" t="s">
        <v>96</v>
      </c>
      <c r="D44" s="18" t="s">
        <v>7</v>
      </c>
      <c r="E44" s="17"/>
      <c r="F44" s="17"/>
      <c r="G44" s="17"/>
      <c r="H44" s="17" t="s">
        <v>28</v>
      </c>
      <c r="I44" s="17"/>
      <c r="J44" s="17"/>
      <c r="K44" s="17"/>
      <c r="L44" s="17"/>
      <c r="M44" s="17"/>
      <c r="N44" s="17"/>
      <c r="O44" s="17"/>
      <c r="P44" s="17"/>
      <c r="Q44" s="17"/>
      <c r="R44" s="14">
        <f t="shared" si="0"/>
        <v>1</v>
      </c>
      <c r="S44" s="3"/>
    </row>
    <row r="45" spans="1:19" x14ac:dyDescent="0.25">
      <c r="A45" s="17">
        <v>40</v>
      </c>
      <c r="B45" s="18" t="s">
        <v>97</v>
      </c>
      <c r="C45" s="19" t="s">
        <v>98</v>
      </c>
      <c r="D45" s="18" t="s">
        <v>7</v>
      </c>
      <c r="E45" s="17" t="s">
        <v>28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>
        <f t="shared" si="0"/>
        <v>1</v>
      </c>
      <c r="S45" s="3"/>
    </row>
    <row r="46" spans="1:19" x14ac:dyDescent="0.25">
      <c r="A46" s="17">
        <v>41</v>
      </c>
      <c r="B46" s="18" t="s">
        <v>99</v>
      </c>
      <c r="C46" s="19" t="s">
        <v>100</v>
      </c>
      <c r="D46" s="18" t="s">
        <v>8</v>
      </c>
      <c r="E46" s="17"/>
      <c r="F46" s="17"/>
      <c r="G46" s="17"/>
      <c r="H46" s="17" t="s">
        <v>28</v>
      </c>
      <c r="I46" s="17"/>
      <c r="J46" s="17"/>
      <c r="K46" s="17"/>
      <c r="L46" s="17"/>
      <c r="M46" s="17"/>
      <c r="N46" s="17"/>
      <c r="O46" s="17"/>
      <c r="P46" s="17"/>
      <c r="Q46" s="17"/>
      <c r="R46" s="14">
        <f t="shared" si="0"/>
        <v>1</v>
      </c>
      <c r="S46" s="3"/>
    </row>
    <row r="47" spans="1:19" x14ac:dyDescent="0.25">
      <c r="A47" s="6"/>
      <c r="B47" s="6" t="s">
        <v>101</v>
      </c>
      <c r="C47" s="9"/>
      <c r="D47" s="6">
        <f>COUNTIF($D$6:$D$46,"10*")</f>
        <v>30</v>
      </c>
      <c r="E47" s="6">
        <f>COUNTIF(E6:E35,"X")</f>
        <v>11</v>
      </c>
      <c r="F47" s="6">
        <f t="shared" ref="F47:Q47" si="1">COUNTIF(F6:F35,"X")</f>
        <v>14</v>
      </c>
      <c r="G47" s="6">
        <f t="shared" si="1"/>
        <v>1</v>
      </c>
      <c r="H47" s="6">
        <f t="shared" si="1"/>
        <v>11</v>
      </c>
      <c r="I47" s="6">
        <f t="shared" si="1"/>
        <v>0</v>
      </c>
      <c r="J47" s="6">
        <f t="shared" si="1"/>
        <v>3</v>
      </c>
      <c r="K47" s="6">
        <f t="shared" si="1"/>
        <v>0</v>
      </c>
      <c r="L47" s="6">
        <f t="shared" si="1"/>
        <v>1</v>
      </c>
      <c r="M47" s="6">
        <f t="shared" si="1"/>
        <v>1</v>
      </c>
      <c r="N47" s="6">
        <f t="shared" si="1"/>
        <v>0</v>
      </c>
      <c r="O47" s="6">
        <f t="shared" si="1"/>
        <v>0</v>
      </c>
      <c r="P47" s="6">
        <f t="shared" si="1"/>
        <v>1</v>
      </c>
      <c r="Q47" s="6">
        <f t="shared" si="1"/>
        <v>1</v>
      </c>
      <c r="R47" s="10">
        <f>SUM(R6:R35)</f>
        <v>44</v>
      </c>
      <c r="S47" s="6"/>
    </row>
    <row r="48" spans="1:19" x14ac:dyDescent="0.25">
      <c r="A48" s="6"/>
      <c r="B48" s="6" t="s">
        <v>102</v>
      </c>
      <c r="C48" s="9"/>
      <c r="D48" s="6">
        <f>COUNTIF($D$6:$D$46,"11*")</f>
        <v>11</v>
      </c>
      <c r="E48" s="6">
        <f>COUNTIF(E36:E46,"X")</f>
        <v>4</v>
      </c>
      <c r="F48" s="6">
        <f t="shared" ref="F48:Q48" si="2">COUNTIF(F36:F46,"X")</f>
        <v>4</v>
      </c>
      <c r="G48" s="6">
        <f t="shared" si="2"/>
        <v>1</v>
      </c>
      <c r="H48" s="6">
        <f t="shared" si="2"/>
        <v>3</v>
      </c>
      <c r="I48" s="6">
        <f t="shared" si="2"/>
        <v>0</v>
      </c>
      <c r="J48" s="6">
        <f t="shared" si="2"/>
        <v>0</v>
      </c>
      <c r="K48" s="6">
        <f t="shared" si="2"/>
        <v>0</v>
      </c>
      <c r="L48" s="6">
        <f t="shared" si="2"/>
        <v>0</v>
      </c>
      <c r="M48" s="6">
        <f t="shared" si="2"/>
        <v>0</v>
      </c>
      <c r="N48" s="6">
        <f t="shared" si="2"/>
        <v>0</v>
      </c>
      <c r="O48" s="6">
        <f t="shared" si="2"/>
        <v>0</v>
      </c>
      <c r="P48" s="6">
        <f t="shared" si="2"/>
        <v>2</v>
      </c>
      <c r="Q48" s="6">
        <f t="shared" si="2"/>
        <v>0</v>
      </c>
      <c r="R48" s="10">
        <f>SUM(R36:R46)</f>
        <v>14</v>
      </c>
      <c r="S48" s="6"/>
    </row>
    <row r="49" spans="1:19" x14ac:dyDescent="0.25">
      <c r="A49" s="6"/>
      <c r="B49" s="6" t="s">
        <v>109</v>
      </c>
      <c r="C49" s="9"/>
      <c r="D49" s="6">
        <f>SUM(D47:D48)</f>
        <v>41</v>
      </c>
      <c r="E49" s="6">
        <f>SUM(E47:E48)</f>
        <v>15</v>
      </c>
      <c r="F49" s="6">
        <f t="shared" ref="F49:R49" si="3">SUM(F47:F48)</f>
        <v>18</v>
      </c>
      <c r="G49" s="6">
        <f t="shared" si="3"/>
        <v>2</v>
      </c>
      <c r="H49" s="6">
        <f t="shared" si="3"/>
        <v>14</v>
      </c>
      <c r="I49" s="6">
        <f t="shared" si="3"/>
        <v>0</v>
      </c>
      <c r="J49" s="6">
        <f t="shared" si="3"/>
        <v>3</v>
      </c>
      <c r="K49" s="6">
        <f t="shared" si="3"/>
        <v>0</v>
      </c>
      <c r="L49" s="6">
        <f t="shared" si="3"/>
        <v>1</v>
      </c>
      <c r="M49" s="6">
        <f t="shared" si="3"/>
        <v>1</v>
      </c>
      <c r="N49" s="6">
        <f t="shared" si="3"/>
        <v>0</v>
      </c>
      <c r="O49" s="6">
        <f t="shared" si="3"/>
        <v>0</v>
      </c>
      <c r="P49" s="6">
        <f t="shared" si="3"/>
        <v>3</v>
      </c>
      <c r="Q49" s="6">
        <f t="shared" si="3"/>
        <v>1</v>
      </c>
      <c r="R49" s="6">
        <f t="shared" si="3"/>
        <v>58</v>
      </c>
      <c r="S49" s="6"/>
    </row>
    <row r="51" spans="1:19" x14ac:dyDescent="0.25">
      <c r="A51" t="s">
        <v>117</v>
      </c>
    </row>
    <row r="52" spans="1:19" x14ac:dyDescent="0.25">
      <c r="M52" s="8" t="s">
        <v>121</v>
      </c>
    </row>
    <row r="53" spans="1:19" x14ac:dyDescent="0.25">
      <c r="B53" s="11" t="s">
        <v>104</v>
      </c>
      <c r="M53" s="4" t="s">
        <v>106</v>
      </c>
    </row>
    <row r="54" spans="1:19" x14ac:dyDescent="0.25">
      <c r="B54" s="12"/>
      <c r="M54" s="1"/>
    </row>
    <row r="55" spans="1:19" x14ac:dyDescent="0.25">
      <c r="B55" s="12"/>
      <c r="M55" s="1"/>
    </row>
    <row r="56" spans="1:19" x14ac:dyDescent="0.25">
      <c r="B56" s="12"/>
      <c r="M56" s="1"/>
    </row>
    <row r="57" spans="1:19" x14ac:dyDescent="0.25">
      <c r="B57" s="12" t="s">
        <v>105</v>
      </c>
      <c r="M57" s="4" t="s">
        <v>107</v>
      </c>
    </row>
    <row r="58" spans="1:19" x14ac:dyDescent="0.25">
      <c r="B58" s="12"/>
    </row>
  </sheetData>
  <mergeCells count="8">
    <mergeCell ref="D1:S1"/>
    <mergeCell ref="D2:S2"/>
    <mergeCell ref="E4:R4"/>
    <mergeCell ref="A4:A5"/>
    <mergeCell ref="B4:B5"/>
    <mergeCell ref="C4:C5"/>
    <mergeCell ref="D4:D5"/>
    <mergeCell ref="S4:S5"/>
  </mergeCells>
  <pageMargins left="0.7" right="0.7" top="0.75" bottom="0.75" header="0.3" footer="0.3"/>
  <pageSetup paperSize="9" scale="9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THI LAI</vt:lpstr>
      <vt:lpstr>'THI LAI'!Print_Titles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Nguyễn Đức Khanh</cp:lastModifiedBy>
  <cp:lastPrinted>2018-07-31T15:02:36Z</cp:lastPrinted>
  <dcterms:created xsi:type="dcterms:W3CDTF">2018-07-31T14:59:45Z</dcterms:created>
  <dcterms:modified xsi:type="dcterms:W3CDTF">2018-07-31T15:04:46Z</dcterms:modified>
</cp:coreProperties>
</file>