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<sst xmlns="http://schemas.openxmlformats.org/spreadsheetml/2006/main" count="167" uniqueCount="166">
  <si>
    <t>PHẦN GHI ĐIỂM</t>
  </si>
  <si>
    <t>Vắng, trễ</t>
  </si>
  <si>
    <t>Vệ sinh trực nhật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</si>
  <si>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</si>
  <si>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</si>
  <si>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</si>
  <si>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</si>
  <si>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</si>
  <si>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</si>
  <si>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</si>
  <si>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</si>
  <si>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</si>
  <si>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</si>
  <si>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</si>
  <si>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</si>
  <si>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</si>
  <si>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</si>
  <si>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</si>
  <si>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</si>
  <si>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</si>
  <si>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</si>
  <si>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</si>
  <si>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</si>
  <si>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</si>
  <si>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</si>
  <si>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</si>
  <si>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</si>
  <si>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</si>
  <si>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</si>
  <si>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</si>
  <si>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</si>
  <si>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Giờ C ( - 10/C)</t>
  </si>
  <si>
    <t>Giờ B (- 5/B)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</si>
  <si>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</si>
  <si>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</si>
  <si>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</si>
  <si>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</si>
  <si>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</si>
  <si>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</si>
  <si>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</si>
  <si>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</si>
  <si>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</si>
  <si>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</si>
  <si>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</si>
  <si>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</si>
  <si>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</si>
  <si>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</si>
  <si>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</si>
  <si>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</si>
  <si>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</si>
  <si>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</si>
  <si>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</si>
  <si>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</si>
  <si>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</si>
  <si>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</si>
  <si>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</si>
  <si>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</si>
  <si>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</si>
  <si>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</si>
  <si>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</si>
  <si>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</si>
  <si>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</si>
  <si>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</si>
  <si>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</si>
  <si>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</si>
  <si>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</si>
  <si>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</si>
  <si>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</si>
  <si>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</si>
  <si>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</si>
  <si>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</si>
  <si>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</si>
  <si>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</si>
  <si>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</si>
  <si>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</si>
  <si>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Sai đồng phục</t>
  </si>
  <si>
    <t>Không đóng thùng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</si>
  <si>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</si>
  <si>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</si>
  <si>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</si>
  <si>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</si>
  <si>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</si>
  <si>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</si>
  <si>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</si>
  <si>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</si>
  <si>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</si>
  <si>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</si>
  <si>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</si>
  <si>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</si>
  <si>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</si>
  <si>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</si>
  <si>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</si>
  <si>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</si>
  <si>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</si>
  <si>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</si>
  <si>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</si>
  <si>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</si>
  <si>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</si>
  <si>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</si>
  <si>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</si>
  <si>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</si>
  <si>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</si>
  <si>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</si>
  <si>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</si>
  <si>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</si>
  <si>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</si>
  <si>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</si>
  <si>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</si>
  <si>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</si>
  <si>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</si>
  <si>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</si>
  <si>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</si>
  <si>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</si>
  <si>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</si>
  <si>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</si>
  <si>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</si>
  <si>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</si>
  <si>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</si>
  <si>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</si>
  <si>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 xml:space="preserve">                        LỚP                                               LOẠI</t>
  </si>
  <si>
    <t>Lớp ko đi họp</t>
  </si>
  <si>
    <t>Điểm thưởng phong trào</t>
  </si>
  <si>
    <t>Điểm thưởng khác</t>
  </si>
  <si>
    <t>Diễn Giải</t>
  </si>
  <si>
    <t>TUẦN THỨ: 6 - TỪ: 24/09/2018 ĐẾN 30/09/2018 - LỚP TRỰC: 12C6 - GVCN: NGUYỄN THANH PHONG &amp; 10B6 - GVCN: MAI THANH THẮNG</t>
  </si>
  <si>
    <t xml:space="preserve">T3: 2P+8KP, 7 không bảng tên; T4: 1P; T5: 1P, 1 đi học muộn; T6: 1P; Thưởng 50đ nộp sớm QĐ+ĐP; </t>
  </si>
  <si>
    <t xml:space="preserve">T3: 4P (Nhật Minh, Thức, Kiên, Huyền Trang): Đi thi HSG;Thưởng 50đ nộp sớm QĐ+ĐP; </t>
  </si>
  <si>
    <t xml:space="preserve">T3: 11P (Đi thi HSG), T4: 7P (Đi thi HSG), Cả lớp tập luyện ko nghiêm túc (TD); Thưởng 50đ nộp sớm QĐ+ĐP; </t>
  </si>
  <si>
    <t xml:space="preserve">T2: 2P (Phú, Dương), 2 ko SH 15' (Wêla, Liên); T2 chiều: 7P (Hưng, Tâm, T.Vy, Mạnh, T.Huy, Chi, Phú); T4: 1P (H- Bích); T5: 1P (Trúc Vy); T6: 4 ko đồng phục, 1P (Dương); Thưởng 50đ nộp sớm QĐ+ĐP; </t>
  </si>
  <si>
    <t xml:space="preserve">Thưởng 50đ nộp sớm QĐ+ĐP; Thưởng 30đ lđ; </t>
  </si>
  <si>
    <t xml:space="preserve">T4: 1P (Thành); T7: 1P (Hoàng); Thưởng 50đ nộp sớm QĐ+ĐP; Thưởng 30đ lđ; </t>
  </si>
  <si>
    <t xml:space="preserve">T3: 4 học sinh ko đeo thẻ; Thư không chú ý học giờ Lý; Thưởng 50đ nộp sớm QĐ+ĐP; Thưởng 30đ lđ; </t>
  </si>
  <si>
    <t xml:space="preserve">T2: 1P (Ngọc); Thưởng 50đ nộp sớm QĐ+ĐP; Thưởng 30đ lđ; </t>
  </si>
  <si>
    <t xml:space="preserve">T7: 4P, Khánh đi học muộn; T5: Giờ Hóa 2 học sinh ko chép bài, ngồi chơi (Tài, Thắng); T7: 1 giờ B Toán (Lan 1, Hoàn 1, L Linh 1, Phong ko có vở - Nhiều HS ko làm bài tập); Thưởng 50đ nộp sớm QĐ+ĐP; Thưởng 30đ lđ; </t>
  </si>
  <si>
    <t xml:space="preserve">T2: 1P (Thảo), 1 giờ B môn sinh (Thiên. Phúc, Vy nói chuyện; Thức ko mang vở, ko ghi chép bài); Thức ko đóng thùng; T6: 1P (Hữu Phúc); T7: 1P (Vũ); Thưởng 50đ nộp sớm QĐ+ĐP; Thưởng 30đ quét cầu thang; </t>
  </si>
  <si>
    <t xml:space="preserve">T2: 1P; T3: 2P (Đại, Chinh) : T6: 3P; T2 chiều: 2P (Chinh, Trang); Thưởng 50đ nộp sớm QĐ+ĐP; 28/30 nộp phiếu SHH; </t>
  </si>
  <si>
    <t xml:space="preserve">T2: 1P (Thy), Hiếu, Vân, Quỳnh,Thy, Hà ra ngoài 15'; T3: 4 không mang thẻ học sinh; T5: Cường đi học muộn; Thưởng 50đ nộp sớm QĐ+ĐP; 13/24 nộp phiếu SHH; </t>
  </si>
  <si>
    <t xml:space="preserve">T2: 1P (Oanh); T3: 1KP (Tươi); T5: 1 bạn ăn quà vặt trong lớp; Thưởng 50đ nộp sớm QĐ+ĐP; 36/41 nộp phiếu SHH; </t>
  </si>
  <si>
    <t xml:space="preserve">T3: 1KP (Hải), Nhiều học sinh ko học bài ở nhà (Toán); T4: 1P (Huyền); T6: 1P (Trúc), 1KP (Phương); 23/32 nộp phiếu SHH; </t>
  </si>
  <si>
    <t xml:space="preserve">T3: 1P (Thắng); Thưởng 50đ nộp sớm QĐ+ĐP; 33/34 nộp phiếu SHH; </t>
  </si>
  <si>
    <t xml:space="preserve">T3: 1P (Thống); T5: 1P (Trâm Anh); Thưởng 50đ nộp sớm QĐ+ĐP; 40/42 nộp phiếu SHH; </t>
  </si>
  <si>
    <t xml:space="preserve">T3: 1P (Từ Quang Tùng); Thưởng 50đ nộp sớm QĐ+ĐP; Thưởng 30đ lđ; 40/45 nộp phiếu SHH; </t>
  </si>
  <si>
    <t xml:space="preserve">T2 chiều: 2P (Linh, Hà); T5: 1KP (Đông); T6: 2P (Đông, H Thịnh); Thưởng 50đ nộp sớm QĐ+ĐP; 41/46 nộp phiếu SHH; </t>
  </si>
  <si>
    <t xml:space="preserve">T2: 2P (Thắng, Thu); T4: P V Hoàng đi học muộn; Thưởng 50đ nộp sớm QĐ+ĐP; Thưởng 30đ lđ; 35/44 nộp phiếu SHH; </t>
  </si>
  <si>
    <t xml:space="preserve">T2: 1P, T2 chiều: 4P, 1 giờ B TD (lớp lộn xộn, ko nghiêm túc); T5: 1P; Giờ Toán: Bàn 5, 6 phía GV và bàn 3 phía ngoài nói chuyện nhiều; T6: 1P; 2 ko nghiêm túc giờ CN (Hòa, Hương); Thưởng 50đ nộp sớm QĐ+ĐP; 25/39 nộp phiếu SHH; </t>
  </si>
  <si>
    <t xml:space="preserve">T2: 3P; T2 chiều: 2P, 6KP; T4: 1P; T5: 1P, Phước đi học muộn, 1 giờ B môn Toán (Tứ đập bàn + 1/4 lớp ồn); Thưởng 50đ nộp sớm QĐ+ĐP; 32/42 nộp phiếu SHH; </t>
  </si>
  <si>
    <t xml:space="preserve">T2: 1P (Cao); T2 chiều: 3P (Nhân, Cao, Lương); T4: 3P (H Trang, Tuấn, Th Huyền); Thưởng 50đ nộp sớm QĐ+ĐP; 38/43 nộp phiếu SHH; </t>
  </si>
  <si>
    <t xml:space="preserve">T2: 1P (Tuấn); T2 chiều: 1P (Đ Thanh), Tuấn ko đồng phục QP; T4: 2 ko bảng tên; Thưởng 50đ nộp sớm QĐ+ĐP; 39/41 nộp phiếu SHH; </t>
  </si>
  <si>
    <t xml:space="preserve">T2: 1P (Huyền); T2 chiều: Lớp ồn 15', 3P (Hằng, Tới, P.B.Huyền); T3: 1P (Huyền); T5: 1KP (Huyền); T6: 2P (Anh, Trinh); Chưa bọc sổ cờ đỏ; Thưởng 50đ nộp sớm QĐ+ĐP; 21/38 nộp phiếu SHH; </t>
  </si>
  <si>
    <t xml:space="preserve">T2 chiều: 5P (Toàn, Thanh, Thảo, Sơn, Khang), 3 đi học muộn (Ly, Linh, Trâm), Lớp ồn 15'; T3: 1P (Sơn); T5: Sơn đi học muộn; T6: Thảo không áo dài + son môi + nhuộm tóc; Thưởng 50đ nộp sớm QĐ+ĐP; Thưởng 30đ quét sân trường; 27/29 nộp phiếu SHH; </t>
  </si>
  <si>
    <t xml:space="preserve">T2: 3P (Hằng, Kiệt, Du), Nga ko áo dài; T2 chiều: 4P (Vy, Vũ, Kiệt, Y Du); T3: 1P (Sơn); T4: 1P (H- Trâm), ý thức học tập kém giờ tin; T5: Kiệt thiếu ý thúc học tập giờ CN, T6: 2P (Trâm, Hằng); 1KP (Sơn); Thưởng 50đ nộp sớm QĐ+ĐP; Thưởng 30đ quét sân trường; 26/32 nộp phiếu SHH; </t>
  </si>
  <si>
    <t xml:space="preserve">T2 chiều: 4P; T3: 2P (Hưng, Bảo); T4: Hữu đi học muộn; T5: Đức đi học muộn; Thưởng 30đ nộp sớm QĐ+ĐP; 13/26 nộp phiếu SHH; </t>
  </si>
  <si>
    <t xml:space="preserve">T2: 1P (Hải);  T3: 1P (Xuân); 2 đi học muộn (Ngọc, Phát);T5: 1P (Hải); T6: 1P (Phát); T7: 3P (Hải, Nhoen, Tân); Thưởng 50đ nộp sớm QĐ+ĐP; Thưởng 30đ lđ; 33/36 nộp phiếu SHH; </t>
  </si>
  <si>
    <t xml:space="preserve">T2: 1P (Đại); T6: 2 đi học muộn (Hồng Nhung, Giang); T7: Dương đi học muộn; T3: 2 chơi caro trong giờ hóa (Hải; Hrim); T4: Giờ lý 1 số học sinh ăn quà vặt, Giờ TD: 3 ko đồng phục; T7: 1KP (Huy); 1P (Hoa); Thưởng 50đ nộp sớm QĐ+ĐP; Thưởng 30đ lđ; 33/43 nộp phiếu SHH; </t>
  </si>
  <si>
    <t xml:space="preserve">T5: Trực nhật bẩn; T7: 2 đi học muộn; Thưởng 50đ nộp sớm QĐ+ĐP; Thưởng 30đ lđ; Thưởng 30đ quét sân trường; 42/45 nộp phiếu SHH; </t>
  </si>
  <si>
    <t xml:space="preserve">Thưởng 50đ nộp sớm QĐ+ĐP; 33/35 nộp phiếu SHH; </t>
  </si>
  <si>
    <t xml:space="preserve">T2: 1P; T4: 3P (Nam, T.Anh, Hoàng); Sơn, Vinh đi học muộn; T5: 2P; Thưởng 50đ nộp sớm QĐ+ĐP; 37/39 nộp phiếu SHH; </t>
  </si>
  <si>
    <t xml:space="preserve">T2 chiều: 2P (Triều, Thu Nga); T3: 3P (Triều, H-Út, Nam); T4: 1P (Thu Nga ); T6: 1P (Thu Nga); Thưởng 50đ nộp sớm QĐ+ĐP; 26/34 nộp phiếu SHH; </t>
  </si>
  <si>
    <t xml:space="preserve">T2: 1 trốn tiết chào cờ; T3: 1P (Kim Anh); T6: Hương Ly làm việc riêng trong giờ học toán; T7: 2P; Chưa bọc sổ cờ đỏ; Thưởng 50đ nộp sớm QĐ+ĐP; Thưởng 30đ lđ; 36/39 nộp phiếu SHH; </t>
  </si>
  <si>
    <t xml:space="preserve">T2: 3P (Hiếu, Trang, Thơm); T6: 1 giờ B Lý (Bài cũ quá yếu); T7: 3P (Trường, Cường, Ly); Thưởng 50đ nộp sớm QĐ+ĐP; 33/37 nộp phiếu SHH; </t>
  </si>
  <si>
    <t xml:space="preserve">T7: 4P; T5: Giờ anh 2 không nghiêm túc (Triệu, Dương); T4: 1 giờ C lý (học sinh huýt sáo trong lớp, lớp ko tự giác); Thưởng 50đ nộp sớm QĐ+ĐP; Thưởng 30đ lđ; Thưởng 30đ quét sân trường; 34/43 nộp phiếu SHH; </t>
  </si>
  <si>
    <t xml:space="preserve">T3: 2P (1 đi thi HSG); Thưởng 50đ nộp sớm QĐ+ĐP; 38/40 nộp phiếu SHH; </t>
  </si>
  <si>
    <t>T2: 1P ( Hoàng Yến ); T4: 1P (Hoàng), 2KP; T7: cả lớp ko thực hiện theo yêu cầu GV (Tin), 39 HS ko làm bài ở nhà (Hóa); Thưởng 50đ nộp sớm QĐ+ĐP;</t>
  </si>
  <si>
    <t xml:space="preserve">T2: 4 ko SH 15' (Lương, Dũng, Trung, Trường); T3: 2P (Trung, Nguyệt); Thưởng 50đ nộp sớm QĐ+ĐP; Thưởng 30đ quét cầu thang; 32/33 nộp phiếu SHH; </t>
  </si>
  <si>
    <t xml:space="preserve">T2: 2P (Hoàng Anh; Kiên), Anh Quân đi học muộn; T3: 2P (Huyền, Đại); T5:1P (Hoàng Anh); 1KP (Tuấn); T7: 5P (Anh, Kiên, Hiền, Quang,...); 1KP (Hoa); Thưởng 30đ nộp sớm QĐ+ĐP; Thưởng 30đ lđ; 34/36 nộp phiếu SHH; </t>
  </si>
  <si>
    <t xml:space="preserve">T3: 1P (Duyên); T5: 1P (Linh); T7: 6P; 9KP; Thưởng 50đ nộp sớm QĐ+ĐP; Thưởng 30đ lđ; 35/40 nộp phiếu SHH;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</si>
</sst>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double"/>
      <bottom style="thin"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0" xfId="55" applyFont="1" applyAlignment="1">
      <alignment horizontal="center"/>
      <protection/>
    </xf>
    <xf numFmtId="0" fontId="10" fillId="0" borderId="10" xfId="55" applyFont="1" applyBorder="1" applyAlignment="1">
      <alignment horizontal="center" vertical="center"/>
      <protection/>
    </xf>
    <xf numFmtId="0" fontId="48" fillId="0" borderId="10" xfId="55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9" fontId="5" fillId="0" borderId="12" xfId="59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9" fontId="5" fillId="0" borderId="12" xfId="59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center" vertical="center"/>
      <protection/>
    </xf>
    <xf numFmtId="0" fontId="4" fillId="0" borderId="28" xfId="55" applyFont="1" applyBorder="1" applyAlignment="1" applyProtection="1">
      <alignment horizontal="left" vertical="center" wrapText="1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55" fillId="0" borderId="31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center" vertical="center"/>
      <protection/>
    </xf>
    <xf numFmtId="0" fontId="5" fillId="0" borderId="14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 applyProtection="1">
      <alignment horizontal="left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7" xfId="55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4" fillId="0" borderId="11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4" fillId="0" borderId="28" xfId="55" applyFont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4" fillId="0" borderId="19" xfId="55" applyFont="1" applyBorder="1" applyAlignment="1" applyProtection="1">
      <alignment horizontal="left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55" fillId="0" borderId="44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6" fillId="0" borderId="0" xfId="55" applyFont="1" applyAlignment="1" applyProtection="1">
      <alignment horizontal="center" vertical="center" shrinkToFit="1"/>
      <protection/>
    </xf>
    <xf numFmtId="0" fontId="5" fillId="0" borderId="50" xfId="55" applyFont="1" applyBorder="1" applyAlignment="1" applyProtection="1">
      <alignment horizontal="left" vertical="center"/>
      <protection locked="0"/>
    </xf>
    <xf numFmtId="0" fontId="5" fillId="0" borderId="12" xfId="55" applyFont="1" applyBorder="1" applyAlignment="1" applyProtection="1">
      <alignment horizontal="left" vertical="center" wrapText="1"/>
      <protection locked="0"/>
    </xf>
    <xf numFmtId="0" fontId="5" fillId="0" borderId="12" xfId="55" applyFont="1" applyBorder="1" applyAlignment="1" applyProtection="1">
      <alignment horizontal="left" vertical="center"/>
      <protection locked="0"/>
    </xf>
    <xf numFmtId="0" fontId="12" fillId="0" borderId="14" xfId="55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1" xfId="55" applyFont="1" applyBorder="1" applyAlignment="1" applyProtection="1">
      <alignment horizontal="center" vertical="center" wrapText="1"/>
      <protection/>
    </xf>
    <xf numFmtId="0" fontId="4" fillId="0" borderId="43" xfId="55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 applyProtection="1">
      <alignment horizontal="center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55" xfId="55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55" applyFont="1" applyBorder="1" applyAlignment="1" applyProtection="1">
      <alignment horizontal="center" vertical="center" wrapText="1"/>
      <protection/>
    </xf>
    <xf numFmtId="0" fontId="4" fillId="0" borderId="53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wrapText="1"/>
      <protection/>
    </xf>
    <xf numFmtId="0" fontId="4" fillId="0" borderId="60" xfId="55" applyFont="1" applyBorder="1" applyAlignment="1" applyProtection="1">
      <alignment wrapText="1"/>
      <protection/>
    </xf>
    <xf numFmtId="0" fontId="4" fillId="0" borderId="61" xfId="55" applyFont="1" applyBorder="1" applyAlignment="1" applyProtection="1">
      <alignment horizontal="center" vertical="center" wrapText="1"/>
      <protection/>
    </xf>
    <xf numFmtId="0" fontId="4" fillId="0" borderId="62" xfId="55" applyFont="1" applyBorder="1" applyAlignment="1" applyProtection="1">
      <alignment horizontal="center" vertical="center"/>
      <protection/>
    </xf>
    <xf numFmtId="0" fontId="4" fillId="0" borderId="63" xfId="55" applyFont="1" applyBorder="1" applyAlignment="1" applyProtection="1">
      <alignment horizontal="center" vertical="center" wrapText="1"/>
      <protection/>
    </xf>
    <xf numFmtId="0" fontId="4" fillId="0" borderId="64" xfId="55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3"/>
  <sheetViews>
    <sheetView tabSelected="1" zoomScale="115" zoomScaleNormal="115" zoomScalePageLayoutView="0" workbookViewId="0" topLeftCell="A1">
      <selection activeCell="AG6" sqref="AG6"/>
    </sheetView>
  </sheetViews>
  <sheetFormatPr defaultColWidth="8.88671875" defaultRowHeight="18.75"/>
  <cols>
    <col min="1" max="1" width="11.10546875" style="34" customWidth="1"/>
    <col min="2" max="43" width="2.4453125" style="34" customWidth="1"/>
    <col min="44" max="16384" width="8.88671875" style="34" customWidth="1"/>
  </cols>
  <sheetData>
    <row r="1" spans="1:43" ht="18.75">
      <c r="A1" s="93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ht="8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9.5" thickBo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1:44" ht="19.5" customHeight="1" thickTop="1">
      <c r="A4" s="101" t="s">
        <v>119</v>
      </c>
      <c r="B4" s="89" t="s">
        <v>77</v>
      </c>
      <c r="C4" s="89" t="s">
        <v>78</v>
      </c>
      <c r="D4" s="89" t="s">
        <v>79</v>
      </c>
      <c r="E4" s="89" t="s">
        <v>80</v>
      </c>
      <c r="F4" s="89" t="s">
        <v>81</v>
      </c>
      <c r="G4" s="89" t="s">
        <v>82</v>
      </c>
      <c r="H4" s="89" t="s">
        <v>83</v>
      </c>
      <c r="I4" s="89" t="s">
        <v>84</v>
      </c>
      <c r="J4" s="89" t="s">
        <v>85</v>
      </c>
      <c r="K4" s="89" t="s">
        <v>86</v>
      </c>
      <c r="L4" s="89" t="s">
        <v>87</v>
      </c>
      <c r="M4" s="89" t="s">
        <v>88</v>
      </c>
      <c r="N4" s="89" t="s">
        <v>89</v>
      </c>
      <c r="O4" s="89" t="s">
        <v>90</v>
      </c>
      <c r="P4" s="105" t="s">
        <v>91</v>
      </c>
      <c r="Q4" s="103" t="s">
        <v>92</v>
      </c>
      <c r="R4" s="99" t="s">
        <v>93</v>
      </c>
      <c r="S4" s="95" t="s">
        <v>94</v>
      </c>
      <c r="T4" s="103" t="s">
        <v>95</v>
      </c>
      <c r="U4" s="89" t="s">
        <v>96</v>
      </c>
      <c r="V4" s="99" t="s">
        <v>97</v>
      </c>
      <c r="W4" s="95" t="s">
        <v>98</v>
      </c>
      <c r="X4" s="95" t="s">
        <v>99</v>
      </c>
      <c r="Y4" s="95" t="s">
        <v>100</v>
      </c>
      <c r="Z4" s="95" t="s">
        <v>101</v>
      </c>
      <c r="AA4" s="95" t="s">
        <v>102</v>
      </c>
      <c r="AB4" s="95" t="s">
        <v>103</v>
      </c>
      <c r="AC4" s="95" t="s">
        <v>104</v>
      </c>
      <c r="AD4" s="97" t="s">
        <v>105</v>
      </c>
      <c r="AE4" s="87" t="s">
        <v>106</v>
      </c>
      <c r="AF4" s="87" t="s">
        <v>107</v>
      </c>
      <c r="AG4" s="87" t="s">
        <v>108</v>
      </c>
      <c r="AH4" s="87" t="s">
        <v>109</v>
      </c>
      <c r="AI4" s="87" t="s">
        <v>110</v>
      </c>
      <c r="AJ4" s="87" t="s">
        <v>111</v>
      </c>
      <c r="AK4" s="87" t="s">
        <v>112</v>
      </c>
      <c r="AL4" s="87" t="s">
        <v>113</v>
      </c>
      <c r="AM4" s="87" t="s">
        <v>114</v>
      </c>
      <c r="AN4" s="87" t="s">
        <v>115</v>
      </c>
      <c r="AO4" s="87" t="s">
        <v>116</v>
      </c>
      <c r="AP4" s="87" t="s">
        <v>117</v>
      </c>
      <c r="AQ4" s="91" t="s">
        <v>118</v>
      </c>
      <c r="AR4" s="35"/>
    </row>
    <row r="5" spans="1:43" ht="19.5" thickBot="1">
      <c r="A5" s="10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106"/>
      <c r="Q5" s="104"/>
      <c r="R5" s="100"/>
      <c r="S5" s="96"/>
      <c r="T5" s="104"/>
      <c r="U5" s="90"/>
      <c r="V5" s="100"/>
      <c r="W5" s="96"/>
      <c r="X5" s="96"/>
      <c r="Y5" s="96"/>
      <c r="Z5" s="96"/>
      <c r="AA5" s="96"/>
      <c r="AB5" s="96"/>
      <c r="AC5" s="96"/>
      <c r="AD5" s="9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92"/>
    </row>
    <row r="6" spans="1:43" ht="15.75" customHeight="1" thickTop="1">
      <c r="A6" s="80" t="s">
        <v>1</v>
      </c>
      <c r="B6" s="36">
        <v>-8</v>
      </c>
      <c r="C6" s="37">
        <v>-3</v>
      </c>
      <c r="D6" s="37">
        <v>-6</v>
      </c>
      <c r="E6" s="37">
        <v>-47</v>
      </c>
      <c r="F6" s="37">
        <v>-12</v>
      </c>
      <c r="G6" s="37">
        <v>-1</v>
      </c>
      <c r="H6" s="37"/>
      <c r="I6" s="37"/>
      <c r="J6" s="37">
        <v>-12</v>
      </c>
      <c r="K6" s="37">
        <v>-10</v>
      </c>
      <c r="L6" s="37">
        <v>-2</v>
      </c>
      <c r="M6" s="37">
        <v>-3</v>
      </c>
      <c r="N6" s="37">
        <v>-2</v>
      </c>
      <c r="O6" s="38"/>
      <c r="P6" s="36">
        <v>-1</v>
      </c>
      <c r="Q6" s="37">
        <v>-9</v>
      </c>
      <c r="R6" s="37">
        <v>-4</v>
      </c>
      <c r="S6" s="37">
        <v>-7</v>
      </c>
      <c r="T6" s="37">
        <v>-7</v>
      </c>
      <c r="U6" s="37">
        <v>-12</v>
      </c>
      <c r="V6" s="37">
        <v>-39</v>
      </c>
      <c r="W6" s="37">
        <v>-6</v>
      </c>
      <c r="X6" s="37">
        <v>-2</v>
      </c>
      <c r="Y6" s="37">
        <v>-11</v>
      </c>
      <c r="Z6" s="37">
        <v>-13</v>
      </c>
      <c r="AA6" s="37">
        <v>-14</v>
      </c>
      <c r="AB6" s="37">
        <v>-10</v>
      </c>
      <c r="AC6" s="38">
        <v>-1</v>
      </c>
      <c r="AD6" s="32">
        <v>-10</v>
      </c>
      <c r="AE6" s="27">
        <v>-6</v>
      </c>
      <c r="AF6" s="27">
        <v>-13</v>
      </c>
      <c r="AG6" s="27">
        <v>-53</v>
      </c>
      <c r="AH6" s="27">
        <v>-3</v>
      </c>
      <c r="AI6" s="27">
        <v>-20</v>
      </c>
      <c r="AJ6" s="27"/>
      <c r="AK6" s="27"/>
      <c r="AL6" s="27">
        <v>-2</v>
      </c>
      <c r="AM6" s="27"/>
      <c r="AN6" s="27">
        <v>-4</v>
      </c>
      <c r="AO6" s="27">
        <v>-4</v>
      </c>
      <c r="AP6" s="27">
        <v>-1</v>
      </c>
      <c r="AQ6" s="75">
        <v>-6</v>
      </c>
    </row>
    <row r="7" spans="1:43" ht="15.75" customHeight="1">
      <c r="A7" s="81" t="s">
        <v>2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39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  <c r="AD7" s="29"/>
      <c r="AE7" s="28"/>
      <c r="AF7" s="28"/>
      <c r="AG7" s="28"/>
      <c r="AH7" s="28"/>
      <c r="AI7" s="28"/>
      <c r="AJ7" s="28"/>
      <c r="AK7" s="28"/>
      <c r="AL7" s="28"/>
      <c r="AM7" s="28"/>
      <c r="AN7" s="28">
        <v>-20</v>
      </c>
      <c r="AO7" s="28"/>
      <c r="AP7" s="28"/>
      <c r="AQ7" s="76"/>
    </row>
    <row r="8" spans="1:43" ht="15.75" customHeight="1">
      <c r="A8" s="82" t="s">
        <v>75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9"/>
      <c r="Q8" s="40"/>
      <c r="R8" s="40"/>
      <c r="S8" s="40"/>
      <c r="T8" s="40"/>
      <c r="U8" s="40">
        <v>-8</v>
      </c>
      <c r="V8" s="40"/>
      <c r="W8" s="40"/>
      <c r="X8" s="40">
        <v>-2</v>
      </c>
      <c r="Y8" s="40"/>
      <c r="Z8" s="40">
        <v>-2</v>
      </c>
      <c r="AA8" s="40">
        <v>-2</v>
      </c>
      <c r="AB8" s="40"/>
      <c r="AC8" s="41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76"/>
    </row>
    <row r="9" spans="1:43" ht="15.75" customHeight="1">
      <c r="A9" s="82" t="s">
        <v>76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-10</v>
      </c>
      <c r="N9" s="40"/>
      <c r="O9" s="41"/>
      <c r="P9" s="39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  <c r="AD9" s="29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76"/>
    </row>
    <row r="10" spans="1:43" ht="15.75" customHeight="1">
      <c r="A10" s="82" t="s">
        <v>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29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76"/>
    </row>
    <row r="11" spans="1:43" ht="15.75" customHeight="1">
      <c r="A11" s="82" t="s">
        <v>4</v>
      </c>
      <c r="B11" s="39"/>
      <c r="C11" s="40">
        <v>-8</v>
      </c>
      <c r="D11" s="40"/>
      <c r="E11" s="40">
        <v>-14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39"/>
      <c r="Q11" s="40"/>
      <c r="R11" s="40"/>
      <c r="S11" s="40"/>
      <c r="T11" s="40"/>
      <c r="U11" s="40"/>
      <c r="V11" s="40"/>
      <c r="W11" s="40"/>
      <c r="X11" s="40">
        <v>-4</v>
      </c>
      <c r="Y11" s="40"/>
      <c r="Z11" s="40"/>
      <c r="AA11" s="40"/>
      <c r="AB11" s="40"/>
      <c r="AC11" s="41"/>
      <c r="AD11" s="29"/>
      <c r="AE11" s="28"/>
      <c r="AF11" s="28"/>
      <c r="AG11" s="28"/>
      <c r="AH11" s="28"/>
      <c r="AI11" s="28"/>
      <c r="AJ11" s="28"/>
      <c r="AK11" s="28"/>
      <c r="AL11" s="28"/>
      <c r="AM11" s="28">
        <v>-8</v>
      </c>
      <c r="AN11" s="28"/>
      <c r="AO11" s="28"/>
      <c r="AP11" s="28"/>
      <c r="AQ11" s="76"/>
    </row>
    <row r="12" spans="1:43" ht="15.75" customHeight="1">
      <c r="A12" s="81" t="s">
        <v>5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29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76"/>
    </row>
    <row r="13" spans="1:43" ht="15.75" customHeight="1">
      <c r="A13" s="81" t="s">
        <v>6</v>
      </c>
      <c r="B13" s="39"/>
      <c r="C13" s="40">
        <v>-10</v>
      </c>
      <c r="D13" s="40"/>
      <c r="E13" s="40"/>
      <c r="F13" s="40"/>
      <c r="G13" s="40"/>
      <c r="H13" s="40"/>
      <c r="I13" s="40"/>
      <c r="J13" s="40"/>
      <c r="K13" s="40"/>
      <c r="L13" s="40">
        <v>-8</v>
      </c>
      <c r="M13" s="40"/>
      <c r="N13" s="40"/>
      <c r="O13" s="41"/>
      <c r="P13" s="39"/>
      <c r="Q13" s="40"/>
      <c r="R13" s="40"/>
      <c r="S13" s="40"/>
      <c r="T13" s="40"/>
      <c r="U13" s="40">
        <v>-4</v>
      </c>
      <c r="V13" s="40"/>
      <c r="W13" s="40"/>
      <c r="X13" s="40"/>
      <c r="Y13" s="40">
        <v>-5</v>
      </c>
      <c r="Z13" s="40">
        <v>-5</v>
      </c>
      <c r="AA13" s="40"/>
      <c r="AB13" s="40"/>
      <c r="AC13" s="41"/>
      <c r="AD13" s="29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76"/>
    </row>
    <row r="14" spans="1:43" ht="15.75" customHeight="1">
      <c r="A14" s="82" t="s">
        <v>7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29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76"/>
    </row>
    <row r="15" spans="1:43" ht="15.75" customHeight="1">
      <c r="A15" s="82" t="s">
        <v>8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39"/>
      <c r="Q15" s="40"/>
      <c r="R15" s="40"/>
      <c r="S15" s="40">
        <v>-9</v>
      </c>
      <c r="T15" s="40"/>
      <c r="U15" s="40"/>
      <c r="V15" s="40"/>
      <c r="W15" s="40"/>
      <c r="X15" s="40"/>
      <c r="Y15" s="40"/>
      <c r="Z15" s="40"/>
      <c r="AA15" s="40">
        <v>-2</v>
      </c>
      <c r="AB15" s="40"/>
      <c r="AC15" s="41"/>
      <c r="AD15" s="29"/>
      <c r="AE15" s="28"/>
      <c r="AF15" s="28">
        <v>-4</v>
      </c>
      <c r="AG15" s="28"/>
      <c r="AH15" s="28">
        <v>-2</v>
      </c>
      <c r="AI15" s="28"/>
      <c r="AJ15" s="28"/>
      <c r="AK15" s="28"/>
      <c r="AL15" s="28"/>
      <c r="AM15" s="28">
        <v>-2</v>
      </c>
      <c r="AN15" s="28"/>
      <c r="AO15" s="28">
        <v>-4</v>
      </c>
      <c r="AP15" s="28"/>
      <c r="AQ15" s="76">
        <v>-4</v>
      </c>
    </row>
    <row r="16" spans="1:43" ht="15.75" customHeight="1">
      <c r="A16" s="82" t="s">
        <v>9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  <c r="AD16" s="29"/>
      <c r="AE16" s="28"/>
      <c r="AF16" s="28"/>
      <c r="AG16" s="28"/>
      <c r="AH16" s="28">
        <v>-5</v>
      </c>
      <c r="AI16" s="28"/>
      <c r="AJ16" s="28"/>
      <c r="AK16" s="28"/>
      <c r="AL16" s="28"/>
      <c r="AM16" s="28"/>
      <c r="AN16" s="28"/>
      <c r="AO16" s="28"/>
      <c r="AP16" s="28"/>
      <c r="AQ16" s="76"/>
    </row>
    <row r="17" spans="1:43" ht="15.75" customHeight="1">
      <c r="A17" s="82" t="s">
        <v>10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29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76"/>
    </row>
    <row r="18" spans="1:43" ht="22.5">
      <c r="A18" s="81" t="s">
        <v>11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76"/>
    </row>
    <row r="19" spans="1:43" ht="15.75" customHeight="1">
      <c r="A19" s="82" t="s">
        <v>12</v>
      </c>
      <c r="B19" s="39"/>
      <c r="C19" s="40"/>
      <c r="D19" s="40">
        <v>-2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29"/>
      <c r="AE19" s="28"/>
      <c r="AF19" s="28">
        <v>-4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76"/>
    </row>
    <row r="20" spans="1:43" ht="15.75" customHeight="1">
      <c r="A20" s="82" t="s">
        <v>120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  <c r="AD20" s="2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76"/>
    </row>
    <row r="21" spans="1:43" ht="15.75" customHeight="1">
      <c r="A21" s="82" t="s">
        <v>13</v>
      </c>
      <c r="B21" s="39">
        <v>-4</v>
      </c>
      <c r="C21" s="40">
        <v>-22</v>
      </c>
      <c r="D21" s="40">
        <v>-10</v>
      </c>
      <c r="E21" s="40"/>
      <c r="F21" s="40">
        <v>-18</v>
      </c>
      <c r="G21" s="40">
        <v>-2</v>
      </c>
      <c r="H21" s="40">
        <v>-4</v>
      </c>
      <c r="I21" s="40"/>
      <c r="J21" s="40"/>
      <c r="K21" s="40">
        <v>-4</v>
      </c>
      <c r="L21" s="40">
        <v>-2</v>
      </c>
      <c r="M21" s="40"/>
      <c r="N21" s="40">
        <v>-4</v>
      </c>
      <c r="O21" s="41"/>
      <c r="P21" s="39">
        <v>-10</v>
      </c>
      <c r="Q21" s="40">
        <v>-10</v>
      </c>
      <c r="R21" s="40">
        <v>-18</v>
      </c>
      <c r="S21" s="40">
        <v>-28</v>
      </c>
      <c r="T21" s="40">
        <v>-16</v>
      </c>
      <c r="U21" s="40"/>
      <c r="V21" s="40">
        <v>-20</v>
      </c>
      <c r="W21" s="40">
        <v>-10</v>
      </c>
      <c r="X21" s="40">
        <v>-4</v>
      </c>
      <c r="Y21" s="40">
        <v>-39</v>
      </c>
      <c r="Z21" s="40">
        <v>-24</v>
      </c>
      <c r="AA21" s="40">
        <v>-12</v>
      </c>
      <c r="AB21" s="40">
        <v>-26</v>
      </c>
      <c r="AC21" s="41">
        <v>-4</v>
      </c>
      <c r="AD21" s="29">
        <v>-6</v>
      </c>
      <c r="AE21" s="28">
        <v>-8</v>
      </c>
      <c r="AF21" s="28">
        <v>-20</v>
      </c>
      <c r="AG21" s="28">
        <v>-10</v>
      </c>
      <c r="AH21" s="28">
        <v>-11</v>
      </c>
      <c r="AI21" s="28">
        <v>-4</v>
      </c>
      <c r="AJ21" s="28"/>
      <c r="AK21" s="28"/>
      <c r="AL21" s="28"/>
      <c r="AM21" s="28"/>
      <c r="AN21" s="28">
        <v>-6</v>
      </c>
      <c r="AO21" s="28">
        <v>-18</v>
      </c>
      <c r="AP21" s="28"/>
      <c r="AQ21" s="76"/>
    </row>
    <row r="22" spans="1:43" ht="15.75" customHeight="1" thickBot="1">
      <c r="A22" s="83" t="s">
        <v>121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77"/>
    </row>
    <row r="23" spans="1:43" ht="21.75" thickBot="1">
      <c r="A23" s="46" t="s">
        <v>14</v>
      </c>
      <c r="B23" s="47">
        <f aca="true" t="shared" si="0" ref="B23:AQ23">100+SUM(B6:B22)</f>
        <v>88</v>
      </c>
      <c r="C23" s="48">
        <f t="shared" si="0"/>
        <v>57</v>
      </c>
      <c r="D23" s="48">
        <f t="shared" si="0"/>
        <v>82</v>
      </c>
      <c r="E23" s="48">
        <f t="shared" si="0"/>
        <v>39</v>
      </c>
      <c r="F23" s="48">
        <f t="shared" si="0"/>
        <v>70</v>
      </c>
      <c r="G23" s="48">
        <f t="shared" si="0"/>
        <v>97</v>
      </c>
      <c r="H23" s="48">
        <f t="shared" si="0"/>
        <v>96</v>
      </c>
      <c r="I23" s="48">
        <f t="shared" si="0"/>
        <v>100</v>
      </c>
      <c r="J23" s="48">
        <f t="shared" si="0"/>
        <v>88</v>
      </c>
      <c r="K23" s="48">
        <f t="shared" si="0"/>
        <v>86</v>
      </c>
      <c r="L23" s="48">
        <f t="shared" si="0"/>
        <v>88</v>
      </c>
      <c r="M23" s="48">
        <f t="shared" si="0"/>
        <v>87</v>
      </c>
      <c r="N23" s="48">
        <f t="shared" si="0"/>
        <v>94</v>
      </c>
      <c r="O23" s="49">
        <f t="shared" si="0"/>
        <v>100</v>
      </c>
      <c r="P23" s="47">
        <f t="shared" si="0"/>
        <v>89</v>
      </c>
      <c r="Q23" s="48">
        <f t="shared" si="0"/>
        <v>81</v>
      </c>
      <c r="R23" s="48">
        <f t="shared" si="0"/>
        <v>78</v>
      </c>
      <c r="S23" s="48">
        <f t="shared" si="0"/>
        <v>56</v>
      </c>
      <c r="T23" s="48">
        <f t="shared" si="0"/>
        <v>77</v>
      </c>
      <c r="U23" s="48">
        <f t="shared" si="0"/>
        <v>76</v>
      </c>
      <c r="V23" s="48">
        <f t="shared" si="0"/>
        <v>41</v>
      </c>
      <c r="W23" s="48">
        <f t="shared" si="0"/>
        <v>84</v>
      </c>
      <c r="X23" s="48">
        <f t="shared" si="0"/>
        <v>88</v>
      </c>
      <c r="Y23" s="48">
        <f t="shared" si="0"/>
        <v>45</v>
      </c>
      <c r="Z23" s="48">
        <f t="shared" si="0"/>
        <v>56</v>
      </c>
      <c r="AA23" s="48">
        <f t="shared" si="0"/>
        <v>70</v>
      </c>
      <c r="AB23" s="48">
        <f t="shared" si="0"/>
        <v>64</v>
      </c>
      <c r="AC23" s="49">
        <f t="shared" si="0"/>
        <v>95</v>
      </c>
      <c r="AD23" s="47">
        <f t="shared" si="0"/>
        <v>84</v>
      </c>
      <c r="AE23" s="48">
        <f t="shared" si="0"/>
        <v>86</v>
      </c>
      <c r="AF23" s="48">
        <f t="shared" si="0"/>
        <v>59</v>
      </c>
      <c r="AG23" s="48">
        <f t="shared" si="0"/>
        <v>37</v>
      </c>
      <c r="AH23" s="48">
        <f t="shared" si="0"/>
        <v>79</v>
      </c>
      <c r="AI23" s="48">
        <f t="shared" si="0"/>
        <v>76</v>
      </c>
      <c r="AJ23" s="48">
        <f t="shared" si="0"/>
        <v>100</v>
      </c>
      <c r="AK23" s="48">
        <f t="shared" si="0"/>
        <v>100</v>
      </c>
      <c r="AL23" s="48">
        <f t="shared" si="0"/>
        <v>98</v>
      </c>
      <c r="AM23" s="48">
        <f t="shared" si="0"/>
        <v>90</v>
      </c>
      <c r="AN23" s="48">
        <f t="shared" si="0"/>
        <v>70</v>
      </c>
      <c r="AO23" s="48">
        <f t="shared" si="0"/>
        <v>74</v>
      </c>
      <c r="AP23" s="48">
        <f t="shared" si="0"/>
        <v>99</v>
      </c>
      <c r="AQ23" s="50">
        <f t="shared" si="0"/>
        <v>90</v>
      </c>
    </row>
    <row r="24" spans="1:43" ht="16.5" customHeight="1">
      <c r="A24" s="51" t="s">
        <v>15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2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D24" s="32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78"/>
    </row>
    <row r="25" spans="1:43" ht="16.5" customHeight="1">
      <c r="A25" s="42" t="s">
        <v>32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>
        <v>-5</v>
      </c>
      <c r="N25" s="40"/>
      <c r="O25" s="41"/>
      <c r="P25" s="39"/>
      <c r="Q25" s="40"/>
      <c r="R25" s="40"/>
      <c r="S25" s="40">
        <v>-5</v>
      </c>
      <c r="T25" s="40"/>
      <c r="U25" s="40"/>
      <c r="V25" s="40">
        <v>-5</v>
      </c>
      <c r="W25" s="40"/>
      <c r="X25" s="40"/>
      <c r="Y25" s="40"/>
      <c r="Z25" s="40"/>
      <c r="AA25" s="40"/>
      <c r="AB25" s="40"/>
      <c r="AC25" s="41"/>
      <c r="AD25" s="29"/>
      <c r="AE25" s="28">
        <v>-5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76">
        <v>-5</v>
      </c>
    </row>
    <row r="26" spans="1:43" ht="16.5" customHeight="1">
      <c r="A26" s="42" t="s">
        <v>31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-10</v>
      </c>
      <c r="AP26" s="28"/>
      <c r="AQ26" s="76"/>
    </row>
    <row r="27" spans="1:43" ht="16.5" customHeight="1" thickBot="1">
      <c r="A27" s="53" t="s">
        <v>16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77"/>
    </row>
    <row r="28" spans="1:43" ht="21.75" thickBot="1">
      <c r="A28" s="46" t="s">
        <v>17</v>
      </c>
      <c r="B28" s="47">
        <f>100+SUM(B24:B27)</f>
        <v>100</v>
      </c>
      <c r="C28" s="47">
        <f aca="true" t="shared" si="1" ref="C28:AQ28">100+SUM(C24:C27)</f>
        <v>100</v>
      </c>
      <c r="D28" s="47">
        <f t="shared" si="1"/>
        <v>100</v>
      </c>
      <c r="E28" s="47">
        <f t="shared" si="1"/>
        <v>100</v>
      </c>
      <c r="F28" s="47">
        <f t="shared" si="1"/>
        <v>100</v>
      </c>
      <c r="G28" s="47">
        <f t="shared" si="1"/>
        <v>100</v>
      </c>
      <c r="H28" s="47">
        <f t="shared" si="1"/>
        <v>100</v>
      </c>
      <c r="I28" s="47">
        <f t="shared" si="1"/>
        <v>100</v>
      </c>
      <c r="J28" s="47">
        <f t="shared" si="1"/>
        <v>100</v>
      </c>
      <c r="K28" s="47">
        <f t="shared" si="1"/>
        <v>100</v>
      </c>
      <c r="L28" s="47">
        <f t="shared" si="1"/>
        <v>100</v>
      </c>
      <c r="M28" s="47">
        <f t="shared" si="1"/>
        <v>95</v>
      </c>
      <c r="N28" s="47">
        <f t="shared" si="1"/>
        <v>100</v>
      </c>
      <c r="O28" s="49">
        <f t="shared" si="1"/>
        <v>100</v>
      </c>
      <c r="P28" s="47">
        <f t="shared" si="1"/>
        <v>100</v>
      </c>
      <c r="Q28" s="47">
        <f t="shared" si="1"/>
        <v>100</v>
      </c>
      <c r="R28" s="47">
        <f t="shared" si="1"/>
        <v>100</v>
      </c>
      <c r="S28" s="47">
        <f t="shared" si="1"/>
        <v>95</v>
      </c>
      <c r="T28" s="47">
        <f t="shared" si="1"/>
        <v>100</v>
      </c>
      <c r="U28" s="47">
        <f t="shared" si="1"/>
        <v>100</v>
      </c>
      <c r="V28" s="47">
        <f t="shared" si="1"/>
        <v>95</v>
      </c>
      <c r="W28" s="47">
        <f t="shared" si="1"/>
        <v>100</v>
      </c>
      <c r="X28" s="47">
        <f t="shared" si="1"/>
        <v>100</v>
      </c>
      <c r="Y28" s="47">
        <f t="shared" si="1"/>
        <v>100</v>
      </c>
      <c r="Z28" s="47">
        <f t="shared" si="1"/>
        <v>100</v>
      </c>
      <c r="AA28" s="47">
        <f t="shared" si="1"/>
        <v>100</v>
      </c>
      <c r="AB28" s="47">
        <f t="shared" si="1"/>
        <v>100</v>
      </c>
      <c r="AC28" s="49">
        <f t="shared" si="1"/>
        <v>100</v>
      </c>
      <c r="AD28" s="47">
        <f t="shared" si="1"/>
        <v>100</v>
      </c>
      <c r="AE28" s="47">
        <f t="shared" si="1"/>
        <v>95</v>
      </c>
      <c r="AF28" s="47">
        <f t="shared" si="1"/>
        <v>100</v>
      </c>
      <c r="AG28" s="47">
        <f t="shared" si="1"/>
        <v>100</v>
      </c>
      <c r="AH28" s="47">
        <f t="shared" si="1"/>
        <v>100</v>
      </c>
      <c r="AI28" s="47">
        <f t="shared" si="1"/>
        <v>100</v>
      </c>
      <c r="AJ28" s="47">
        <f t="shared" si="1"/>
        <v>100</v>
      </c>
      <c r="AK28" s="47">
        <f t="shared" si="1"/>
        <v>100</v>
      </c>
      <c r="AL28" s="47">
        <f t="shared" si="1"/>
        <v>100</v>
      </c>
      <c r="AM28" s="47">
        <f t="shared" si="1"/>
        <v>100</v>
      </c>
      <c r="AN28" s="47">
        <f t="shared" si="1"/>
        <v>100</v>
      </c>
      <c r="AO28" s="47">
        <f t="shared" si="1"/>
        <v>90</v>
      </c>
      <c r="AP28" s="47">
        <f t="shared" si="1"/>
        <v>100</v>
      </c>
      <c r="AQ28" s="50">
        <f t="shared" si="1"/>
        <v>95</v>
      </c>
    </row>
    <row r="29" spans="1:43" ht="20.25" thickBot="1" thickTop="1">
      <c r="A29" s="54" t="s">
        <v>122</v>
      </c>
      <c r="B29" s="55">
        <v>50</v>
      </c>
      <c r="C29" s="56">
        <v>50</v>
      </c>
      <c r="D29" s="56">
        <v>50</v>
      </c>
      <c r="E29" s="56">
        <v>50</v>
      </c>
      <c r="F29" s="56"/>
      <c r="G29" s="56">
        <v>50</v>
      </c>
      <c r="H29" s="56">
        <v>50</v>
      </c>
      <c r="I29" s="56">
        <v>50</v>
      </c>
      <c r="J29" s="56">
        <v>50</v>
      </c>
      <c r="K29" s="56">
        <v>50</v>
      </c>
      <c r="L29" s="56">
        <v>80</v>
      </c>
      <c r="M29" s="56">
        <v>80</v>
      </c>
      <c r="N29" s="56">
        <v>50</v>
      </c>
      <c r="O29" s="57">
        <v>50</v>
      </c>
      <c r="P29" s="58">
        <v>80</v>
      </c>
      <c r="Q29" s="56">
        <v>50</v>
      </c>
      <c r="R29" s="56">
        <v>80</v>
      </c>
      <c r="S29" s="56">
        <v>50</v>
      </c>
      <c r="T29" s="56">
        <v>50</v>
      </c>
      <c r="U29" s="56">
        <v>50</v>
      </c>
      <c r="V29" s="56">
        <v>50</v>
      </c>
      <c r="W29" s="56">
        <v>50</v>
      </c>
      <c r="X29" s="56">
        <v>50</v>
      </c>
      <c r="Y29" s="56">
        <v>50</v>
      </c>
      <c r="Z29" s="56">
        <v>80</v>
      </c>
      <c r="AA29" s="56">
        <v>80</v>
      </c>
      <c r="AB29" s="56">
        <v>30</v>
      </c>
      <c r="AC29" s="57">
        <v>50</v>
      </c>
      <c r="AD29" s="59">
        <v>80</v>
      </c>
      <c r="AE29" s="60">
        <v>50</v>
      </c>
      <c r="AF29" s="60">
        <v>80</v>
      </c>
      <c r="AG29" s="60">
        <v>80</v>
      </c>
      <c r="AH29" s="60">
        <v>80</v>
      </c>
      <c r="AI29" s="60">
        <v>60</v>
      </c>
      <c r="AJ29" s="60">
        <v>80</v>
      </c>
      <c r="AK29" s="60">
        <v>80</v>
      </c>
      <c r="AL29" s="60">
        <v>80</v>
      </c>
      <c r="AM29" s="60">
        <v>80</v>
      </c>
      <c r="AN29" s="60">
        <v>110</v>
      </c>
      <c r="AO29" s="60">
        <v>110</v>
      </c>
      <c r="AP29" s="60">
        <v>80</v>
      </c>
      <c r="AQ29" s="61">
        <v>80</v>
      </c>
    </row>
    <row r="30" spans="1:43" ht="22.5" thickBot="1" thickTop="1">
      <c r="A30" s="62" t="s">
        <v>18</v>
      </c>
      <c r="B30" s="47">
        <f>SUM(B23,B28)</f>
        <v>188</v>
      </c>
      <c r="C30" s="47">
        <f aca="true" t="shared" si="2" ref="C30:AQ30">SUM(C23,C28)</f>
        <v>157</v>
      </c>
      <c r="D30" s="47">
        <f t="shared" si="2"/>
        <v>182</v>
      </c>
      <c r="E30" s="47">
        <f t="shared" si="2"/>
        <v>139</v>
      </c>
      <c r="F30" s="47">
        <f t="shared" si="2"/>
        <v>170</v>
      </c>
      <c r="G30" s="47">
        <f t="shared" si="2"/>
        <v>197</v>
      </c>
      <c r="H30" s="47">
        <f t="shared" si="2"/>
        <v>196</v>
      </c>
      <c r="I30" s="47">
        <f t="shared" si="2"/>
        <v>200</v>
      </c>
      <c r="J30" s="47">
        <f t="shared" si="2"/>
        <v>188</v>
      </c>
      <c r="K30" s="47">
        <f t="shared" si="2"/>
        <v>186</v>
      </c>
      <c r="L30" s="47">
        <f t="shared" si="2"/>
        <v>188</v>
      </c>
      <c r="M30" s="47">
        <f t="shared" si="2"/>
        <v>182</v>
      </c>
      <c r="N30" s="47">
        <f t="shared" si="2"/>
        <v>194</v>
      </c>
      <c r="O30" s="49">
        <f t="shared" si="2"/>
        <v>200</v>
      </c>
      <c r="P30" s="47">
        <f t="shared" si="2"/>
        <v>189</v>
      </c>
      <c r="Q30" s="47">
        <f t="shared" si="2"/>
        <v>181</v>
      </c>
      <c r="R30" s="47">
        <f t="shared" si="2"/>
        <v>178</v>
      </c>
      <c r="S30" s="47">
        <f t="shared" si="2"/>
        <v>151</v>
      </c>
      <c r="T30" s="47">
        <f t="shared" si="2"/>
        <v>177</v>
      </c>
      <c r="U30" s="47">
        <f t="shared" si="2"/>
        <v>176</v>
      </c>
      <c r="V30" s="47">
        <f t="shared" si="2"/>
        <v>136</v>
      </c>
      <c r="W30" s="47">
        <f t="shared" si="2"/>
        <v>184</v>
      </c>
      <c r="X30" s="47">
        <f t="shared" si="2"/>
        <v>188</v>
      </c>
      <c r="Y30" s="47">
        <f t="shared" si="2"/>
        <v>145</v>
      </c>
      <c r="Z30" s="47">
        <f t="shared" si="2"/>
        <v>156</v>
      </c>
      <c r="AA30" s="47">
        <f t="shared" si="2"/>
        <v>170</v>
      </c>
      <c r="AB30" s="47">
        <f t="shared" si="2"/>
        <v>164</v>
      </c>
      <c r="AC30" s="49">
        <f t="shared" si="2"/>
        <v>195</v>
      </c>
      <c r="AD30" s="47">
        <f t="shared" si="2"/>
        <v>184</v>
      </c>
      <c r="AE30" s="47">
        <f t="shared" si="2"/>
        <v>181</v>
      </c>
      <c r="AF30" s="47">
        <f t="shared" si="2"/>
        <v>159</v>
      </c>
      <c r="AG30" s="47">
        <f t="shared" si="2"/>
        <v>137</v>
      </c>
      <c r="AH30" s="47">
        <f t="shared" si="2"/>
        <v>179</v>
      </c>
      <c r="AI30" s="47">
        <f t="shared" si="2"/>
        <v>176</v>
      </c>
      <c r="AJ30" s="47">
        <f t="shared" si="2"/>
        <v>200</v>
      </c>
      <c r="AK30" s="47">
        <f t="shared" si="2"/>
        <v>200</v>
      </c>
      <c r="AL30" s="47">
        <f t="shared" si="2"/>
        <v>198</v>
      </c>
      <c r="AM30" s="47">
        <f t="shared" si="2"/>
        <v>190</v>
      </c>
      <c r="AN30" s="47">
        <f t="shared" si="2"/>
        <v>170</v>
      </c>
      <c r="AO30" s="47">
        <f t="shared" si="2"/>
        <v>164</v>
      </c>
      <c r="AP30" s="47">
        <f t="shared" si="2"/>
        <v>199</v>
      </c>
      <c r="AQ30" s="50">
        <f t="shared" si="2"/>
        <v>185</v>
      </c>
    </row>
    <row r="31" spans="1:43" ht="22.5" thickBot="1" thickTop="1">
      <c r="A31" s="63" t="s">
        <v>19</v>
      </c>
      <c r="B31" s="64">
        <f>SUM(B23,B28,B29)</f>
        <v>238</v>
      </c>
      <c r="C31" s="64">
        <f aca="true" t="shared" si="3" ref="C31:AQ31">SUM(C23,C28,C29)</f>
        <v>207</v>
      </c>
      <c r="D31" s="64">
        <f t="shared" si="3"/>
        <v>232</v>
      </c>
      <c r="E31" s="64">
        <f t="shared" si="3"/>
        <v>189</v>
      </c>
      <c r="F31" s="64">
        <f t="shared" si="3"/>
        <v>170</v>
      </c>
      <c r="G31" s="64">
        <f t="shared" si="3"/>
        <v>247</v>
      </c>
      <c r="H31" s="64">
        <f t="shared" si="3"/>
        <v>246</v>
      </c>
      <c r="I31" s="64">
        <f t="shared" si="3"/>
        <v>250</v>
      </c>
      <c r="J31" s="64">
        <f t="shared" si="3"/>
        <v>238</v>
      </c>
      <c r="K31" s="64">
        <f t="shared" si="3"/>
        <v>236</v>
      </c>
      <c r="L31" s="64">
        <f t="shared" si="3"/>
        <v>268</v>
      </c>
      <c r="M31" s="64">
        <f t="shared" si="3"/>
        <v>262</v>
      </c>
      <c r="N31" s="64">
        <f t="shared" si="3"/>
        <v>244</v>
      </c>
      <c r="O31" s="65">
        <f t="shared" si="3"/>
        <v>250</v>
      </c>
      <c r="P31" s="64">
        <f t="shared" si="3"/>
        <v>269</v>
      </c>
      <c r="Q31" s="64">
        <f t="shared" si="3"/>
        <v>231</v>
      </c>
      <c r="R31" s="64">
        <f t="shared" si="3"/>
        <v>258</v>
      </c>
      <c r="S31" s="64">
        <f t="shared" si="3"/>
        <v>201</v>
      </c>
      <c r="T31" s="64">
        <f t="shared" si="3"/>
        <v>227</v>
      </c>
      <c r="U31" s="64">
        <f t="shared" si="3"/>
        <v>226</v>
      </c>
      <c r="V31" s="64">
        <f t="shared" si="3"/>
        <v>186</v>
      </c>
      <c r="W31" s="64">
        <f t="shared" si="3"/>
        <v>234</v>
      </c>
      <c r="X31" s="64">
        <f t="shared" si="3"/>
        <v>238</v>
      </c>
      <c r="Y31" s="64">
        <f t="shared" si="3"/>
        <v>195</v>
      </c>
      <c r="Z31" s="64">
        <f t="shared" si="3"/>
        <v>236</v>
      </c>
      <c r="AA31" s="64">
        <f t="shared" si="3"/>
        <v>250</v>
      </c>
      <c r="AB31" s="64">
        <f t="shared" si="3"/>
        <v>194</v>
      </c>
      <c r="AC31" s="65">
        <f t="shared" si="3"/>
        <v>245</v>
      </c>
      <c r="AD31" s="64">
        <f t="shared" si="3"/>
        <v>264</v>
      </c>
      <c r="AE31" s="64">
        <f t="shared" si="3"/>
        <v>231</v>
      </c>
      <c r="AF31" s="64">
        <f t="shared" si="3"/>
        <v>239</v>
      </c>
      <c r="AG31" s="64">
        <f t="shared" si="3"/>
        <v>217</v>
      </c>
      <c r="AH31" s="64">
        <f t="shared" si="3"/>
        <v>259</v>
      </c>
      <c r="AI31" s="64">
        <f t="shared" si="3"/>
        <v>236</v>
      </c>
      <c r="AJ31" s="64">
        <f t="shared" si="3"/>
        <v>280</v>
      </c>
      <c r="AK31" s="64">
        <f t="shared" si="3"/>
        <v>280</v>
      </c>
      <c r="AL31" s="64">
        <f t="shared" si="3"/>
        <v>278</v>
      </c>
      <c r="AM31" s="64">
        <f t="shared" si="3"/>
        <v>270</v>
      </c>
      <c r="AN31" s="64">
        <f t="shared" si="3"/>
        <v>280</v>
      </c>
      <c r="AO31" s="64">
        <f t="shared" si="3"/>
        <v>274</v>
      </c>
      <c r="AP31" s="64">
        <f t="shared" si="3"/>
        <v>279</v>
      </c>
      <c r="AQ31" s="66">
        <f t="shared" si="3"/>
        <v>265</v>
      </c>
    </row>
    <row r="32" spans="1:43" ht="19.5" thickBot="1">
      <c r="A32" s="67" t="s">
        <v>20</v>
      </c>
      <c r="B32" s="68">
        <f>RANK(B30,$B$30:$AQ$30)</f>
        <v>13</v>
      </c>
      <c r="C32" s="68">
        <f aca="true" t="shared" si="4" ref="C32:AQ32">RANK(C30,$B$30:$AQ$30)</f>
        <v>36</v>
      </c>
      <c r="D32" s="68">
        <f t="shared" si="4"/>
        <v>21</v>
      </c>
      <c r="E32" s="68">
        <f t="shared" si="4"/>
        <v>40</v>
      </c>
      <c r="F32" s="68">
        <f t="shared" si="4"/>
        <v>30</v>
      </c>
      <c r="G32" s="68">
        <f t="shared" si="4"/>
        <v>7</v>
      </c>
      <c r="H32" s="68">
        <f t="shared" si="4"/>
        <v>8</v>
      </c>
      <c r="I32" s="68">
        <f t="shared" si="4"/>
        <v>1</v>
      </c>
      <c r="J32" s="68">
        <f t="shared" si="4"/>
        <v>13</v>
      </c>
      <c r="K32" s="68">
        <f t="shared" si="4"/>
        <v>17</v>
      </c>
      <c r="L32" s="68">
        <f t="shared" si="4"/>
        <v>13</v>
      </c>
      <c r="M32" s="68">
        <f t="shared" si="4"/>
        <v>21</v>
      </c>
      <c r="N32" s="68">
        <f t="shared" si="4"/>
        <v>10</v>
      </c>
      <c r="O32" s="69">
        <f t="shared" si="4"/>
        <v>1</v>
      </c>
      <c r="P32" s="68">
        <f t="shared" si="4"/>
        <v>12</v>
      </c>
      <c r="Q32" s="68">
        <f t="shared" si="4"/>
        <v>23</v>
      </c>
      <c r="R32" s="68">
        <f t="shared" si="4"/>
        <v>26</v>
      </c>
      <c r="S32" s="68">
        <f t="shared" si="4"/>
        <v>38</v>
      </c>
      <c r="T32" s="68">
        <f t="shared" si="4"/>
        <v>27</v>
      </c>
      <c r="U32" s="68">
        <f t="shared" si="4"/>
        <v>28</v>
      </c>
      <c r="V32" s="68">
        <f t="shared" si="4"/>
        <v>42</v>
      </c>
      <c r="W32" s="68">
        <f t="shared" si="4"/>
        <v>19</v>
      </c>
      <c r="X32" s="68">
        <f t="shared" si="4"/>
        <v>13</v>
      </c>
      <c r="Y32" s="68">
        <f t="shared" si="4"/>
        <v>39</v>
      </c>
      <c r="Z32" s="68">
        <f t="shared" si="4"/>
        <v>37</v>
      </c>
      <c r="AA32" s="68">
        <f t="shared" si="4"/>
        <v>30</v>
      </c>
      <c r="AB32" s="68">
        <f t="shared" si="4"/>
        <v>33</v>
      </c>
      <c r="AC32" s="69">
        <f t="shared" si="4"/>
        <v>9</v>
      </c>
      <c r="AD32" s="68">
        <f t="shared" si="4"/>
        <v>19</v>
      </c>
      <c r="AE32" s="68">
        <f t="shared" si="4"/>
        <v>23</v>
      </c>
      <c r="AF32" s="68">
        <f t="shared" si="4"/>
        <v>35</v>
      </c>
      <c r="AG32" s="68">
        <f t="shared" si="4"/>
        <v>41</v>
      </c>
      <c r="AH32" s="68">
        <f t="shared" si="4"/>
        <v>25</v>
      </c>
      <c r="AI32" s="68">
        <f t="shared" si="4"/>
        <v>28</v>
      </c>
      <c r="AJ32" s="68">
        <f t="shared" si="4"/>
        <v>1</v>
      </c>
      <c r="AK32" s="68">
        <f t="shared" si="4"/>
        <v>1</v>
      </c>
      <c r="AL32" s="68">
        <f t="shared" si="4"/>
        <v>6</v>
      </c>
      <c r="AM32" s="68">
        <f t="shared" si="4"/>
        <v>11</v>
      </c>
      <c r="AN32" s="68">
        <f t="shared" si="4"/>
        <v>30</v>
      </c>
      <c r="AO32" s="68">
        <f t="shared" si="4"/>
        <v>33</v>
      </c>
      <c r="AP32" s="68">
        <f t="shared" si="4"/>
        <v>5</v>
      </c>
      <c r="AQ32" s="70">
        <f t="shared" si="4"/>
        <v>18</v>
      </c>
    </row>
    <row r="33" spans="1:43" ht="19.5" thickBot="1">
      <c r="A33" s="71" t="s">
        <v>21</v>
      </c>
      <c r="B33" s="72" t="str">
        <f>HLOOKUP(B31,'Quy định xếp loại'!$B$3:$E$4,2,1)</f>
        <v>Tốt</v>
      </c>
      <c r="C33" s="72" t="str">
        <f>HLOOKUP(C31,'Quy định xếp loại'!$B$3:$E$4,2,1)</f>
        <v>Tốt</v>
      </c>
      <c r="D33" s="72" t="str">
        <f>HLOOKUP(D31,'Quy định xếp loại'!$B$3:$E$4,2,1)</f>
        <v>Tốt</v>
      </c>
      <c r="E33" s="72" t="str">
        <f>HLOOKUP(E31,'Quy định xếp loại'!$B$3:$E$4,2,1)</f>
        <v>TB</v>
      </c>
      <c r="F33" s="72" t="str">
        <f>HLOOKUP(F31,'Quy định xếp loại'!$B$3:$E$4,2,1)</f>
        <v>Yếu</v>
      </c>
      <c r="G33" s="72" t="str">
        <f>HLOOKUP(G31,'Quy định xếp loại'!$B$3:$E$4,2,1)</f>
        <v>Tốt</v>
      </c>
      <c r="H33" s="72" t="str">
        <f>HLOOKUP(H31,'Quy định xếp loại'!$B$3:$E$4,2,1)</f>
        <v>Tốt</v>
      </c>
      <c r="I33" s="72" t="str">
        <f>HLOOKUP(I31,'Quy định xếp loại'!$B$3:$E$4,2,1)</f>
        <v>Tốt</v>
      </c>
      <c r="J33" s="72" t="str">
        <f>HLOOKUP(J31,'Quy định xếp loại'!$B$3:$E$4,2,1)</f>
        <v>Tốt</v>
      </c>
      <c r="K33" s="72" t="str">
        <f>HLOOKUP(K31,'Quy định xếp loại'!$B$3:$E$4,2,1)</f>
        <v>Tốt</v>
      </c>
      <c r="L33" s="72" t="str">
        <f>HLOOKUP(L31,'Quy định xếp loại'!$B$3:$E$4,2,1)</f>
        <v>Tốt</v>
      </c>
      <c r="M33" s="72" t="str">
        <f>HLOOKUP(M31,'Quy định xếp loại'!$B$3:$E$4,2,1)</f>
        <v>Tốt</v>
      </c>
      <c r="N33" s="72" t="str">
        <f>HLOOKUP(N31,'Quy định xếp loại'!$B$3:$E$4,2,1)</f>
        <v>Tốt</v>
      </c>
      <c r="O33" s="73" t="str">
        <f>HLOOKUP(O31,'Quy định xếp loại'!$B$3:$E$4,2,1)</f>
        <v>Tốt</v>
      </c>
      <c r="P33" s="72" t="str">
        <f>HLOOKUP(P31,'Quy định xếp loại'!$B$3:$E$4,2,1)</f>
        <v>Tốt</v>
      </c>
      <c r="Q33" s="72" t="str">
        <f>HLOOKUP(Q31,'Quy định xếp loại'!$B$3:$E$4,2,1)</f>
        <v>Tốt</v>
      </c>
      <c r="R33" s="72" t="str">
        <f>HLOOKUP(R31,'Quy định xếp loại'!$B$3:$E$4,2,1)</f>
        <v>Tốt</v>
      </c>
      <c r="S33" s="72" t="str">
        <f>HLOOKUP(S31,'Quy định xếp loại'!$B$3:$E$4,2,1)</f>
        <v>Tốt</v>
      </c>
      <c r="T33" s="72" t="str">
        <f>HLOOKUP(T31,'Quy định xếp loại'!$B$3:$E$4,2,1)</f>
        <v>Tốt</v>
      </c>
      <c r="U33" s="72" t="str">
        <f>HLOOKUP(U31,'Quy định xếp loại'!$B$3:$E$4,2,1)</f>
        <v>Tốt</v>
      </c>
      <c r="V33" s="72" t="str">
        <f>HLOOKUP(V31,'Quy định xếp loại'!$B$3:$E$4,2,1)</f>
        <v>TB</v>
      </c>
      <c r="W33" s="72" t="str">
        <f>HLOOKUP(W31,'Quy định xếp loại'!$B$3:$E$4,2,1)</f>
        <v>Tốt</v>
      </c>
      <c r="X33" s="72" t="str">
        <f>HLOOKUP(X31,'Quy định xếp loại'!$B$3:$E$4,2,1)</f>
        <v>Tốt</v>
      </c>
      <c r="Y33" s="72" t="str">
        <f>HLOOKUP(Y31,'Quy định xếp loại'!$B$3:$E$4,2,1)</f>
        <v>Tốt</v>
      </c>
      <c r="Z33" s="72" t="str">
        <f>HLOOKUP(Z31,'Quy định xếp loại'!$B$3:$E$4,2,1)</f>
        <v>Tốt</v>
      </c>
      <c r="AA33" s="72" t="str">
        <f>HLOOKUP(AA31,'Quy định xếp loại'!$B$3:$E$4,2,1)</f>
        <v>Tốt</v>
      </c>
      <c r="AB33" s="72" t="str">
        <f>HLOOKUP(AB31,'Quy định xếp loại'!$B$3:$E$4,2,1)</f>
        <v>Khá</v>
      </c>
      <c r="AC33" s="73" t="str">
        <f>HLOOKUP(AC31,'Quy định xếp loại'!$B$3:$E$4,2,1)</f>
        <v>Tốt</v>
      </c>
      <c r="AD33" s="72" t="str">
        <f>HLOOKUP(AD31,'Quy định xếp loại'!$B$3:$E$4,2,1)</f>
        <v>Tốt</v>
      </c>
      <c r="AE33" s="72" t="str">
        <f>HLOOKUP(AE31,'Quy định xếp loại'!$B$3:$E$4,2,1)</f>
        <v>Tốt</v>
      </c>
      <c r="AF33" s="72" t="str">
        <f>HLOOKUP(AF31,'Quy định xếp loại'!$B$3:$E$4,2,1)</f>
        <v>Tốt</v>
      </c>
      <c r="AG33" s="72" t="str">
        <f>HLOOKUP(AG31,'Quy định xếp loại'!$B$3:$E$4,2,1)</f>
        <v>Tốt</v>
      </c>
      <c r="AH33" s="72" t="str">
        <f>HLOOKUP(AH31,'Quy định xếp loại'!$B$3:$E$4,2,1)</f>
        <v>Tốt</v>
      </c>
      <c r="AI33" s="72" t="str">
        <f>HLOOKUP(AI31,'Quy định xếp loại'!$B$3:$E$4,2,1)</f>
        <v>Tốt</v>
      </c>
      <c r="AJ33" s="72" t="str">
        <f>HLOOKUP(AJ31,'Quy định xếp loại'!$B$3:$E$4,2,1)</f>
        <v>Tốt</v>
      </c>
      <c r="AK33" s="72" t="str">
        <f>HLOOKUP(AK31,'Quy định xếp loại'!$B$3:$E$4,2,1)</f>
        <v>Tốt</v>
      </c>
      <c r="AL33" s="72" t="str">
        <f>HLOOKUP(AL31,'Quy định xếp loại'!$B$3:$E$4,2,1)</f>
        <v>Tốt</v>
      </c>
      <c r="AM33" s="72" t="str">
        <f>HLOOKUP(AM31,'Quy định xếp loại'!$B$3:$E$4,2,1)</f>
        <v>Tốt</v>
      </c>
      <c r="AN33" s="72" t="str">
        <f>HLOOKUP(AN31,'Quy định xếp loại'!$B$3:$E$4,2,1)</f>
        <v>Tốt</v>
      </c>
      <c r="AO33" s="72" t="str">
        <f>HLOOKUP(AO31,'Quy định xếp loại'!$B$3:$E$4,2,1)</f>
        <v>Tốt</v>
      </c>
      <c r="AP33" s="72" t="str">
        <f>HLOOKUP(AP31,'Quy định xếp loại'!$B$3:$E$4,2,1)</f>
        <v>Tốt</v>
      </c>
      <c r="AQ33" s="74" t="str">
        <f>HLOOKUP(AQ31,'Quy định xếp loại'!$B$3:$E$4,2,1)</f>
        <v>Tốt</v>
      </c>
    </row>
    <row r="34" ht="19.5" thickTop="1"/>
  </sheetData>
  <sheetProtection password="CD4F" sheet="1" objects="1" scenarios="1"/>
  <protectedRanges>
    <protectedRange sqref="B6:AQ22" name="Range1"/>
    <protectedRange sqref="B24:AQ27" name="Range2"/>
    <protectedRange sqref="B29:AQ29" name="Range3"/>
  </protectedRanges>
  <mergeCells count="45">
    <mergeCell ref="X4:X5"/>
    <mergeCell ref="Y4:Y5"/>
    <mergeCell ref="Z4:Z5"/>
    <mergeCell ref="N4:N5"/>
    <mergeCell ref="O4:O5"/>
    <mergeCell ref="P4:P5"/>
    <mergeCell ref="Q4:Q5"/>
    <mergeCell ref="R4:R5"/>
    <mergeCell ref="S4:S5"/>
    <mergeCell ref="A4:A5"/>
    <mergeCell ref="B4:B5"/>
    <mergeCell ref="C4:C5"/>
    <mergeCell ref="D4:D5"/>
    <mergeCell ref="E4:E5"/>
    <mergeCell ref="T4:T5"/>
    <mergeCell ref="AA4:AA5"/>
    <mergeCell ref="AB4:AB5"/>
    <mergeCell ref="H4:H5"/>
    <mergeCell ref="AD4:AD5"/>
    <mergeCell ref="AE4:AE5"/>
    <mergeCell ref="M4:M5"/>
    <mergeCell ref="AC4:AC5"/>
    <mergeCell ref="U4:U5"/>
    <mergeCell ref="V4:V5"/>
    <mergeCell ref="W4:W5"/>
    <mergeCell ref="AP4:AP5"/>
    <mergeCell ref="AQ4:AQ5"/>
    <mergeCell ref="A1:AQ1"/>
    <mergeCell ref="A3:AQ3"/>
    <mergeCell ref="AK4:AK5"/>
    <mergeCell ref="AL4:AL5"/>
    <mergeCell ref="AM4:AM5"/>
    <mergeCell ref="AN4:AN5"/>
    <mergeCell ref="AO4:AO5"/>
    <mergeCell ref="AF4:AF5"/>
    <mergeCell ref="AG4:AG5"/>
    <mergeCell ref="AH4:AH5"/>
    <mergeCell ref="AI4:AI5"/>
    <mergeCell ref="AJ4:AJ5"/>
    <mergeCell ref="F4:F5"/>
    <mergeCell ref="G4:G5"/>
    <mergeCell ref="I4:I5"/>
    <mergeCell ref="J4:J5"/>
    <mergeCell ref="K4:K5"/>
    <mergeCell ref="L4:L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zoomScale="115" zoomScaleNormal="115" zoomScalePageLayoutView="0" workbookViewId="0" topLeftCell="A28">
      <selection activeCell="B35" sqref="B35"/>
    </sheetView>
  </sheetViews>
  <sheetFormatPr defaultColWidth="8.88671875" defaultRowHeight="18.75"/>
  <cols>
    <col min="1" max="1" width="5.99609375" style="5" customWidth="1"/>
    <col min="2" max="2" width="108.5546875" style="0" customWidth="1"/>
  </cols>
  <sheetData>
    <row r="1" spans="1:2" ht="18.75">
      <c r="A1" s="107" t="str">
        <f>'Phần ghi điểm'!A1:AQ1</f>
        <v>TUẦN THỨ: 6 - TỪ: 24/09/2018 ĐẾN 30/09/2018 - LỚP TRỰC: 12C6 - GVCN: NGUYỄN THANH PHONG &amp; 10B6 - GVCN: MAI THANH THẮNG</v>
      </c>
      <c r="B1" s="107"/>
    </row>
    <row r="2" spans="1:2" ht="19.5" thickBot="1">
      <c r="A2" s="108" t="s">
        <v>29</v>
      </c>
      <c r="B2" s="108"/>
    </row>
    <row r="3" spans="1:2" ht="12.75" customHeight="1" thickBot="1" thickTop="1">
      <c r="A3" s="6" t="s">
        <v>30</v>
      </c>
      <c r="B3" s="7" t="s">
        <v>123</v>
      </c>
    </row>
    <row r="4" spans="1:2" ht="12.75" customHeight="1" thickTop="1">
      <c r="A4" s="10" t="s">
        <v>33</v>
      </c>
      <c r="B4" s="16" t="s">
        <v>135</v>
      </c>
    </row>
    <row r="5" spans="1:2" ht="12.75" customHeight="1">
      <c r="A5" s="11" t="s">
        <v>34</v>
      </c>
      <c r="B5" s="8" t="s">
        <v>136</v>
      </c>
    </row>
    <row r="6" spans="1:2" ht="12.75" customHeight="1">
      <c r="A6" s="11" t="s">
        <v>35</v>
      </c>
      <c r="B6" s="8" t="s">
        <v>137</v>
      </c>
    </row>
    <row r="7" spans="1:2" ht="12.75" customHeight="1">
      <c r="A7" s="11" t="s">
        <v>36</v>
      </c>
      <c r="B7" s="17" t="s">
        <v>125</v>
      </c>
    </row>
    <row r="8" spans="1:2" ht="12.75" customHeight="1">
      <c r="A8" s="11" t="s">
        <v>37</v>
      </c>
      <c r="B8" s="18" t="s">
        <v>138</v>
      </c>
    </row>
    <row r="9" spans="1:2" ht="12.75" customHeight="1">
      <c r="A9" s="11" t="s">
        <v>38</v>
      </c>
      <c r="B9" s="19" t="s">
        <v>139</v>
      </c>
    </row>
    <row r="10" spans="1:2" ht="12.75" customHeight="1">
      <c r="A10" s="11" t="s">
        <v>39</v>
      </c>
      <c r="B10" s="25" t="s">
        <v>155</v>
      </c>
    </row>
    <row r="11" spans="1:2" ht="12.75" customHeight="1">
      <c r="A11" s="11" t="s">
        <v>40</v>
      </c>
      <c r="B11" s="17" t="s">
        <v>126</v>
      </c>
    </row>
    <row r="12" spans="1:2" ht="12.75" customHeight="1">
      <c r="A12" s="11" t="s">
        <v>41</v>
      </c>
      <c r="B12" s="20" t="s">
        <v>162</v>
      </c>
    </row>
    <row r="13" spans="1:2" ht="12.75" customHeight="1">
      <c r="A13" s="11" t="s">
        <v>42</v>
      </c>
      <c r="B13" s="8" t="s">
        <v>156</v>
      </c>
    </row>
    <row r="14" spans="1:2" ht="12.75" customHeight="1">
      <c r="A14" s="11" t="s">
        <v>43</v>
      </c>
      <c r="B14" s="8" t="s">
        <v>163</v>
      </c>
    </row>
    <row r="15" spans="1:2" ht="12.75" customHeight="1">
      <c r="A15" s="11" t="s">
        <v>44</v>
      </c>
      <c r="B15" s="8" t="s">
        <v>134</v>
      </c>
    </row>
    <row r="16" spans="1:2" ht="12.75" customHeight="1">
      <c r="A16" s="11" t="s">
        <v>45</v>
      </c>
      <c r="B16" s="8" t="s">
        <v>140</v>
      </c>
    </row>
    <row r="17" spans="1:2" ht="12.75" customHeight="1" thickBot="1">
      <c r="A17" s="12" t="s">
        <v>46</v>
      </c>
      <c r="B17" s="21" t="s">
        <v>127</v>
      </c>
    </row>
    <row r="18" spans="1:2" ht="12.75" customHeight="1">
      <c r="A18" s="13" t="s">
        <v>47</v>
      </c>
      <c r="B18" s="22" t="s">
        <v>141</v>
      </c>
    </row>
    <row r="19" spans="1:2" ht="12.75" customHeight="1">
      <c r="A19" s="11" t="s">
        <v>48</v>
      </c>
      <c r="B19" s="17" t="s">
        <v>142</v>
      </c>
    </row>
    <row r="20" spans="1:2" ht="12.75" customHeight="1">
      <c r="A20" s="11" t="s">
        <v>49</v>
      </c>
      <c r="B20" s="8" t="s">
        <v>143</v>
      </c>
    </row>
    <row r="21" spans="1:2" ht="12.75" customHeight="1">
      <c r="A21" s="11" t="s">
        <v>50</v>
      </c>
      <c r="B21" s="25" t="s">
        <v>144</v>
      </c>
    </row>
    <row r="22" spans="1:2" ht="12.75" customHeight="1">
      <c r="A22" s="11" t="s">
        <v>51</v>
      </c>
      <c r="B22" s="23" t="s">
        <v>157</v>
      </c>
    </row>
    <row r="23" spans="1:2" ht="12.75" customHeight="1">
      <c r="A23" s="11" t="s">
        <v>52</v>
      </c>
      <c r="B23" s="17" t="s">
        <v>128</v>
      </c>
    </row>
    <row r="24" spans="1:2" ht="12.75" customHeight="1">
      <c r="A24" s="11" t="s">
        <v>53</v>
      </c>
      <c r="B24" s="8" t="s">
        <v>145</v>
      </c>
    </row>
    <row r="25" spans="1:2" ht="12.75" customHeight="1">
      <c r="A25" s="11" t="s">
        <v>54</v>
      </c>
      <c r="B25" s="17" t="s">
        <v>146</v>
      </c>
    </row>
    <row r="26" spans="1:2" ht="12.75" customHeight="1">
      <c r="A26" s="11" t="s">
        <v>55</v>
      </c>
      <c r="B26" s="8" t="s">
        <v>147</v>
      </c>
    </row>
    <row r="27" spans="1:2" ht="12.75" customHeight="1">
      <c r="A27" s="11" t="s">
        <v>56</v>
      </c>
      <c r="B27" s="8" t="s">
        <v>148</v>
      </c>
    </row>
    <row r="28" spans="1:2" ht="12.75" customHeight="1">
      <c r="A28" s="11" t="s">
        <v>57</v>
      </c>
      <c r="B28" s="86" t="s">
        <v>149</v>
      </c>
    </row>
    <row r="29" spans="1:2" ht="12.75" customHeight="1">
      <c r="A29" s="12" t="s">
        <v>58</v>
      </c>
      <c r="B29" s="84" t="s">
        <v>150</v>
      </c>
    </row>
    <row r="30" spans="1:2" ht="12.75" customHeight="1">
      <c r="A30" s="11" t="s">
        <v>59</v>
      </c>
      <c r="B30" s="9" t="s">
        <v>151</v>
      </c>
    </row>
    <row r="31" spans="1:2" ht="12.75" customHeight="1" thickBot="1">
      <c r="A31" s="12" t="s">
        <v>60</v>
      </c>
      <c r="B31" s="24" t="s">
        <v>161</v>
      </c>
    </row>
    <row r="32" spans="1:2" ht="12.75" customHeight="1">
      <c r="A32" s="13" t="s">
        <v>61</v>
      </c>
      <c r="B32" s="16" t="s">
        <v>152</v>
      </c>
    </row>
    <row r="33" spans="1:2" ht="12.75" customHeight="1">
      <c r="A33" s="12" t="s">
        <v>62</v>
      </c>
      <c r="B33" s="8" t="s">
        <v>159</v>
      </c>
    </row>
    <row r="34" spans="1:2" ht="12.75" customHeight="1">
      <c r="A34" s="11" t="s">
        <v>63</v>
      </c>
      <c r="B34" s="85" t="s">
        <v>153</v>
      </c>
    </row>
    <row r="35" spans="1:2" ht="12.75" customHeight="1">
      <c r="A35" s="11" t="s">
        <v>64</v>
      </c>
      <c r="B35" s="25" t="s">
        <v>165</v>
      </c>
    </row>
    <row r="36" spans="1:2" ht="12.75" customHeight="1">
      <c r="A36" s="11" t="s">
        <v>65</v>
      </c>
      <c r="B36" s="20" t="s">
        <v>158</v>
      </c>
    </row>
    <row r="37" spans="1:2" ht="12.75" customHeight="1">
      <c r="A37" s="12" t="s">
        <v>66</v>
      </c>
      <c r="B37" s="8" t="s">
        <v>164</v>
      </c>
    </row>
    <row r="38" spans="1:2" ht="12.75" customHeight="1">
      <c r="A38" s="12" t="s">
        <v>67</v>
      </c>
      <c r="B38" s="8" t="s">
        <v>129</v>
      </c>
    </row>
    <row r="39" spans="1:2" ht="12.75" customHeight="1">
      <c r="A39" s="11" t="s">
        <v>68</v>
      </c>
      <c r="B39" s="17" t="s">
        <v>129</v>
      </c>
    </row>
    <row r="40" spans="1:2" ht="12.75" customHeight="1">
      <c r="A40" s="11" t="s">
        <v>69</v>
      </c>
      <c r="B40" s="8" t="s">
        <v>130</v>
      </c>
    </row>
    <row r="41" spans="1:2" ht="12.75" customHeight="1">
      <c r="A41" s="14" t="s">
        <v>70</v>
      </c>
      <c r="B41" s="33" t="s">
        <v>131</v>
      </c>
    </row>
    <row r="42" spans="1:2" ht="12.75" customHeight="1">
      <c r="A42" s="12" t="s">
        <v>71</v>
      </c>
      <c r="B42" s="8" t="s">
        <v>154</v>
      </c>
    </row>
    <row r="43" spans="1:2" ht="12.75" customHeight="1">
      <c r="A43" s="12" t="s">
        <v>72</v>
      </c>
      <c r="B43" s="25" t="s">
        <v>160</v>
      </c>
    </row>
    <row r="44" spans="1:2" ht="12.75" customHeight="1">
      <c r="A44" s="11" t="s">
        <v>73</v>
      </c>
      <c r="B44" s="21" t="s">
        <v>132</v>
      </c>
    </row>
    <row r="45" spans="1:2" ht="12.75" customHeight="1" thickBot="1">
      <c r="A45" s="26" t="s">
        <v>74</v>
      </c>
      <c r="B45" s="15" t="s">
        <v>133</v>
      </c>
    </row>
    <row r="46" ht="19.5" thickTop="1"/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09" t="s">
        <v>22</v>
      </c>
      <c r="B1" s="109"/>
      <c r="C1" s="109"/>
      <c r="D1" s="109"/>
      <c r="E1" s="109"/>
    </row>
    <row r="2" spans="1:5" ht="18.75">
      <c r="A2" s="1"/>
      <c r="B2" s="1"/>
      <c r="C2" s="1"/>
      <c r="D2" s="1"/>
      <c r="E2" s="1"/>
    </row>
    <row r="3" spans="1:5" ht="18.7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8.75">
      <c r="A4" s="2" t="s">
        <v>24</v>
      </c>
      <c r="B4" s="3" t="s">
        <v>25</v>
      </c>
      <c r="C4" s="4" t="s">
        <v>26</v>
      </c>
      <c r="D4" s="3" t="s">
        <v>27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Administrator</cp:lastModifiedBy>
  <cp:lastPrinted>2018-10-01T00:47:02Z</cp:lastPrinted>
  <dcterms:created xsi:type="dcterms:W3CDTF">2018-04-01T14:35:45Z</dcterms:created>
  <dcterms:modified xsi:type="dcterms:W3CDTF">2018-11-17T11:12:09Z</dcterms:modified>
  <cp:category/>
  <cp:version/>
  <cp:contentType/>
  <cp:contentStatus/>
</cp:coreProperties>
</file>