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1"/>
  </bookViews>
  <sheets>
    <sheet name="Phần ghi điểm" sheetId="1" r:id="rId1"/>
    <sheet name="Phần diễn giải" sheetId="2" r:id="rId2"/>
    <sheet name="Quy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<sst xmlns="http://schemas.openxmlformats.org/spreadsheetml/2006/main" count="166" uniqueCount="166">
  <si>
    <t>PHẦN GHI ĐIỂM</t>
  </si>
  <si>
    <t>Vắng, trễ</t>
  </si>
  <si>
    <t>Vệ sinh trực nhật</t>
  </si>
  <si>
    <t>Huy hiệu đoàn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</si>
  <si>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</si>
  <si>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</si>
  <si>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</si>
  <si>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</si>
  <si>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</si>
  <si>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</si>
  <si>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</si>
  <si>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</si>
  <si>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</si>
  <si>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Vi phạm khác</t>
  </si>
  <si>
    <t>Tổng điểm 
nề nếp</t>
  </si>
  <si>
    <t>Giờ chưa kí</t>
  </si>
  <si>
    <t>Giờ D (- 20/D)</t>
  </si>
  <si>
    <t>Tổng điểm 
học tập</t>
  </si>
  <si>
    <t>Tổng điểm 
xếp thứ</t>
  </si>
  <si>
    <t>Tổng điểm 
xếp loại</t>
  </si>
  <si>
    <t>XẾP THỨ</t>
  </si>
  <si>
    <t>XẾP LOẠI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</si>
  <si>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</si>
  <si>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</si>
  <si>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</si>
  <si>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</si>
  <si>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</si>
  <si>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</si>
  <si>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</si>
  <si>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LỚP</t>
  </si>
  <si>
    <t>Giờ C ( - 10/C)</t>
  </si>
  <si>
    <t>Giờ B (- 5/B)</t>
  </si>
  <si>
    <t>12C1</t>
  </si>
  <si>
    <t>12C2</t>
  </si>
  <si>
    <t>12C3</t>
  </si>
  <si>
    <t>12C4</t>
  </si>
  <si>
    <t>12C5</t>
  </si>
  <si>
    <t>12C6</t>
  </si>
  <si>
    <t>12C7</t>
  </si>
  <si>
    <t>12C8</t>
  </si>
  <si>
    <t>12C9</t>
  </si>
  <si>
    <t>12C10</t>
  </si>
  <si>
    <t>12C11</t>
  </si>
  <si>
    <t>12C12</t>
  </si>
  <si>
    <t>12C13</t>
  </si>
  <si>
    <t>12C14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</si>
  <si>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</si>
  <si>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</si>
  <si>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</si>
  <si>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</si>
  <si>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</si>
  <si>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</si>
  <si>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</si>
  <si>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</si>
  <si>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</si>
  <si>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</si>
  <si>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</si>
  <si>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</si>
  <si>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</si>
  <si>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</si>
  <si>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</si>
  <si>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</si>
  <si>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</si>
  <si>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</si>
  <si>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</si>
  <si>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</si>
  <si>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</si>
  <si>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</si>
  <si>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</si>
  <si>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</si>
  <si>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</si>
  <si>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</si>
  <si>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10B13</t>
  </si>
  <si>
    <t>10B14</t>
  </si>
  <si>
    <t>Sai đồng phục</t>
  </si>
  <si>
    <t>Không đóng thùng</t>
  </si>
  <si>
    <t>12
C1</t>
  </si>
  <si>
    <t>12
C2</t>
  </si>
  <si>
    <t>12
C3</t>
  </si>
  <si>
    <t>12
C4</t>
  </si>
  <si>
    <t>12
C5</t>
  </si>
  <si>
    <t>12
C6</t>
  </si>
  <si>
    <t>12
C7</t>
  </si>
  <si>
    <t>12
C8</t>
  </si>
  <si>
    <t>12
C9</t>
  </si>
  <si>
    <t>12
C10</t>
  </si>
  <si>
    <t>12
C11</t>
  </si>
  <si>
    <t>12
C12</t>
  </si>
  <si>
    <t>12
C13</t>
  </si>
  <si>
    <t>12
C14</t>
  </si>
  <si>
    <t>11
A1</t>
  </si>
  <si>
    <t>11
A2</t>
  </si>
  <si>
    <t>11
A3</t>
  </si>
  <si>
    <t>11
A4</t>
  </si>
  <si>
    <t>11
A5</t>
  </si>
  <si>
    <t>11
A6</t>
  </si>
  <si>
    <t>11
A7</t>
  </si>
  <si>
    <t>11
A8</t>
  </si>
  <si>
    <t>11
A9</t>
  </si>
  <si>
    <t>11
A10</t>
  </si>
  <si>
    <t>11
A11</t>
  </si>
  <si>
    <t>11
A12</t>
  </si>
  <si>
    <t>11
A13</t>
  </si>
  <si>
    <t>11
A14</t>
  </si>
  <si>
    <t>10
B1</t>
  </si>
  <si>
    <t>10
B2</t>
  </si>
  <si>
    <t>10
B3</t>
  </si>
  <si>
    <t>10
B4</t>
  </si>
  <si>
    <t>10
B5</t>
  </si>
  <si>
    <t>10
B6</t>
  </si>
  <si>
    <t>10
B7</t>
  </si>
  <si>
    <t>10
B8</t>
  </si>
  <si>
    <t>10
B9</t>
  </si>
  <si>
    <t>10
B10</t>
  </si>
  <si>
    <t>10
B11</t>
  </si>
  <si>
    <t>10
B12</t>
  </si>
  <si>
    <t>10
B13</t>
  </si>
  <si>
    <t>10
B14</t>
  </si>
  <si>
    <t xml:space="preserve">                        LỚP                                               LOẠI</t>
  </si>
  <si>
    <t>Lớp ko đi họp</t>
  </si>
  <si>
    <t>Điểm thưởng phong trào</t>
  </si>
  <si>
    <t>Điểm thưởng khác</t>
  </si>
  <si>
    <t>Diễn Giải</t>
  </si>
  <si>
    <t>PHẦN GHI LỖI I PHẠM</t>
  </si>
  <si>
    <t>TUẦN THỨ: 11 - TỪ: 29/10/2018 ĐẾN 04/11/2018 - LỚP TRỰC: 12C11 - GVCN: LƯƠNG THỊ HỒNG THÚY &amp; 10B11 - GVCN: ĐỒNG THỊ VIỆT NGA</t>
  </si>
  <si>
    <t>T2: 2P chào cờ; T3: 2P (Trang, Y Giáp); T4: 2P (Y Giáp, H Hương), 1 ra ngoài có lí do; Hường ko có ở ghi, ko chú ý giờ Toán; T5: 1 bạn đi học muộn (H Ương), T6: trực nhật bẩn; CT2: 4P ( Y Giới, Y Giáp, Y Tuil, Chinh)</t>
  </si>
  <si>
    <t>T2: 1P (Diệu), 7 bạn không đeo thẻ học sinh: CT2: 5P (Ngọc, Ngọc, Hải, Diệu, Quang), Nam đi học muộn</t>
  </si>
  <si>
    <t>T2: 2P; T3: 1P; T4: 1P; T5: 1P; T6: 2P; CT2: 2P, lớp ồn 15', 2 giờ C Văn (5 HS ko nghiêm túc trong giờ học)</t>
  </si>
  <si>
    <t>T2: 1P,  chào cờ ko nghiêm túc; CT2: 3 ko đồng phục môn QP</t>
  </si>
  <si>
    <t>T2: 1P (Vũ Ánh); 1 ko chào cờ; T5: 1P (Quỳnh Chi); T6: 1P (Quỳnh Chi); Thưởng 10đ quét cầu thang (T2, T4 cầu thang bẩn)</t>
  </si>
  <si>
    <t xml:space="preserve">T2: Phong không dây đeo bảng tên, 5 bạn không bảng tên giờ chào cờ; T4: 1P ( Hạnh); CT2: 2P ( Trâm, Vy); Thưởng 30đ quét sân trường; </t>
  </si>
  <si>
    <t>T2: 2 ko chào cờ; T3: 1P; 1 đi học muộn; T4: 2P; T5: 1P; T6: 2KP, 1P; CT2: 4P; Trừ 30đ ko nộp bài thi viết tấm gương điển hình.</t>
  </si>
  <si>
    <t>T3: 1P (Hậu); T4: 1P (Hải); T5: lớp ồn; CT2: 1P (Hải); Giờ Tin: 25 HS ko làm bàTH (GV ko ký sổ đầu bài); Trừ 30đ ko nộp bài thi viết tấm gương điển hình.</t>
  </si>
  <si>
    <t>T2: 1P (Loan); T5: 1P (Nhi); T6: 2P (Nhi; Sương); CT2: 2P (Loan, Trung); 3KP; Trừ 30đ ko nộp bài thi viết tấm gương điển hình.</t>
  </si>
  <si>
    <t>T2: 1P (Vi); T3: 1P (Quang); T5: 1P; Thưởng 6đ nộp 1 bài thi viết tấm gương điển hình có cất lượng.</t>
  </si>
  <si>
    <t>T2: 1P (Nam); T3: 1P (Sang); T5: Nam đi học muộn; T6: 1P (Vi); CT2: 1P (Nam); Thưởng 6đ nộp 1 bài thi viết tấm gương điển hình có chất lượng.</t>
  </si>
  <si>
    <t>T2: Hiếu đi học muộn, Nam, Mạnh nói chuyện nhiều (giờ sử); T4: 1 giờ C TD (Lớp không nghiêm túc); T5: 1KP (Chi), Giờ Sử: vệ sinh bẩn, Nam ngủ trong lớp; Thưởng 30đ nộp 5 bài thi viết tấm gương điển hình có chất lượng.</t>
  </si>
  <si>
    <t>Thưởng 30đ quét cầu thang; Thưởng 30đ nộp 5 bài thi viết tấm gương điển hình có chất lượng.</t>
  </si>
  <si>
    <t>T5: 1P (Lâm); Thưởng 30đ nộp 5 bài thi viết tấm gương điển hình có chất lượng.</t>
  </si>
  <si>
    <t>T2: 1P cũ (Hòa); T3: 1P cũ (Hòa); T4: 1P cũ (Hòa); T5: 1P cũ (Hòa); T6: 1P cũ (Hòa); CT2: 1P cũ (Hòa), 3P (Đại, Lê Thủy, Cảnh); Thưởng 30đ nộp 2 bài thi viết tấm gương điển hình có chất lượng.</t>
  </si>
  <si>
    <t>T2: Lớp ồn; T3: 1P; T4: 1P (Vinh); CT2: 3P; Thưởng 30đ nộp 5 bài thi viết tấm gương điển hình có chất lượng.</t>
  </si>
  <si>
    <t>T2: lớp ồn; T3: 1P (Mai Anh); T4: 1P (Khánh Linh); CT2: 4P (Thắng, Mai Anh, Hà, Hồ Ân); Thưởng 6đ nộp 1 bài thi viết tấm gương điển hình có cất lượng.</t>
  </si>
  <si>
    <t>T2: 1P, 6 ko chào cờ (2 người đi ôn); T3: 1P; T5: 1P; T6: 1 đi học muộn, 1 ko áo dài; CT2: 2 đi học muộn, 1 mặc sai đồng phục, Sách ko nghiêm túc môn văn; Trừ 6đ nộp thiếu 1 bài thi viết tấm gương điển hình.</t>
  </si>
  <si>
    <t xml:space="preserve">T3: 3P (Lan, Chiến, Thành); T5: 2P (Lan, Nam); CT2: 2P (Lan, Triều); Thưởng 18đ nộp 3 bài thi viết tấm gương điển hình có cất lượng. </t>
  </si>
  <si>
    <t>T2: 1P (H Bích); T3: 1P (Toàn); T4: 1P (Linh); CT2: 1P (Bích); Trừ 12đ nộp thiếu 2 bài thi viết tấm gương điển hình.</t>
  </si>
  <si>
    <t>T2: 1P; T3: 1P; T4: 1P, 2 ko đồng phục QP; Thưởng 30đ quét sân trường; Trừ 6đ nộp thiếu 1 bài thi viết tấm gương điển hình.</t>
  </si>
  <si>
    <t>T2: 2P (Đinh Hải, Tịnh Nhi); T5: 2P (T.Hiếu, Tuấn); Thưởng 6đ nộp 1 bài thi viết tấm gương điển hình có cất lượng.</t>
  </si>
  <si>
    <t>T2: 1P (Khánh Huyền); 3 ko chào cờ; T3: 1KP (Chung); T4: 1P (Huyện), 2 ko đồng phục tiết QP; T5: 1P (H Dell); T6: 1P (Chung); CT2: 2P (H Liang, Đức); Thưởng 6đ nộp 1 bài thi viết tấm gương điển hình có cất lượng.</t>
  </si>
  <si>
    <t>T2: 1 ko đồng phục, 2 ko chào cờ (có lí do); T3: 1P (Toàn); T5: Thảo nhuộm tóc; T6: Thảo ko thẻ học sinh; CT2: 8P; 1 giờ B Anh (Lớp vắng nhiều); Trừ 30đ ko nộp bài thi viết tấm gương điển hình.</t>
  </si>
  <si>
    <t>T2: 1P; T3: 4P (Thắng, Đức, Hưng, Jar); 1KP (Bảo); T4: 2KP (Hữu Thắng, Hưng); T5: 4KP (Jar, Bảo, Hưng, Đức); Trừ 30đ ko nộp bài thi viết tấm gương điển hình.</t>
  </si>
  <si>
    <t>T2: 2P (Hiệp, H Trinh); T3: 1P; T4: 2P (Vy, Tuấn), 7 không đồng phục; T6: Tuấn, Hoàng đánh cờ giờ Toán; CT2: 1P; Thưởng 6đ nộp 1 bài thi viết tấm gương điển hình có cất lượng.</t>
  </si>
  <si>
    <t>T2: 1P (Hòa), sinh hoạt 15' ồn, T3; lớp ồn 15'; T6: Lớp ồn 15'; CT2: Trịnh Nhung đi học muộn, 1P (Hòa); Trừ 30đ ko nộp bài thi viết tấm gương điển hình.</t>
  </si>
  <si>
    <t>T2: 3P, 1 bạn trong lớp giờ chào cờ; T3: 3P; T4: 2P, lớp ồn; T5: 3P; T6: 3P; CT2: 2P (Hùng, Tấn); Trừ 6đ ko nộp thiếu 1 bài thi viết tấm gương điển hình.</t>
  </si>
  <si>
    <t>T2: Gia Vũ sử sụng điện thoại trong giờ chào cờ, trực nhật bẩn; T3: giờ Lí 2KP, GDCD 3P (Định, Nam, H'Doel), T6: 3P (Hải,...);  Thưởng 12đ nộp 2 bài thi viết tấm gương điển hình có cất lượng.</t>
  </si>
  <si>
    <t>T3: 1P (Quỳnh); T6: Hùng ko SH 15' đầu giờ; CT2: 2 hs mặc sai đồng phục (Hiệp, Phương), 1 đi học muộn (Quỳnh);  Thưởng 12đ nộp 2 bài thi viết tấm gương điển hình có cất lượng.</t>
  </si>
  <si>
    <t>T6: 1P; Trọng học Toán trong giờ Địa; Thưởng 18đ nộp 3 bài thi viết tấm gương điển hình có cất lượng.</t>
  </si>
  <si>
    <t xml:space="preserve">T6: 2 đi học muộn (Linh, Tú); </t>
  </si>
  <si>
    <t>T2: 1 đi học muộn (Thanh); 1 ko ra chào cờ; T5: 1 đi học muộn (Phương); Thưởng 18đ nộp 3 bài thi viết tấm gương điển hình có cất lượng.</t>
  </si>
  <si>
    <t>T6: 1P; Thưởng 6đ nộp 1 bài thi viết tấm gương điển hình có cất lượng.</t>
  </si>
  <si>
    <t xml:space="preserve">T2: Vắng 4 (1P) ( Chiều, H'Doan, Thắng, Dũng), 1 hs ở trên lớp giờ chào cờ; T3: 1P (Chiều); T4: 1P (Chiều); T5: Dũng đi học muộn; CT2: 3P (Chiều, H'Doan, Ngọc); </t>
  </si>
  <si>
    <t>T2: Tấn, Thịnh không bảng tên giờ chào cờ; Thưởng 30đ quét sân trường; Thưởng 18đ nộp 3 bài thi viết tấm gương điển hình có cất lượng.</t>
  </si>
  <si>
    <t>T2: 1KP (Tuấn), 2 học sinh không mang bảng tên giờ chào cờ (Kiên, Dung); 1P (Phương Hiền); T4: 1P (Vinh); T5: 1P; T6: 1 sai đồng phục (Dung); CT2:  2 đi học muộn (Hiền, ...); Trừ 30đ ko nộp bài thi viết tấm gương điển hình.</t>
  </si>
  <si>
    <t>T3: 1P (Trung); T4: 1P (Trung); T3: Vũ cúp tiết Lý; Thưởng 6đ nộp 1 bài thi viết tấm gương điển hình có chất lượng.</t>
  </si>
  <si>
    <t>T6: 1P (Quốc Mạnh), 1giờ C Toán (Hầu hết HS ko chuẩn bị bài); Thưởng 24đ nộp 4 bài thi viết tấm gương điển hình có cất lượng.</t>
  </si>
  <si>
    <t>T3: 1P (Nga); T5: 1P (Yến); Thưởng 30đ quét sân trường; Thưởng 24đ nộp 4 bài thi viết tấm gương điển hình có cất lượng.</t>
  </si>
  <si>
    <t xml:space="preserve">T2: 1P (Thảo): T4: Nhi ko đồng phục; CT2: 1P (Thảo); 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</si>
</sst>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Đ&quot;;\-#,##0&quot;Đ&quot;"/>
    <numFmt numFmtId="173" formatCode="#,##0&quot;Đ&quot;;[Red]\-#,##0&quot;Đ&quot;"/>
    <numFmt numFmtId="174" formatCode="#,##0.00&quot;Đ&quot;;\-#,##0.00&quot;Đ&quot;"/>
    <numFmt numFmtId="175" formatCode="#,##0.00&quot;Đ&quot;;[Red]\-#,##0.00&quot;Đ&quot;"/>
    <numFmt numFmtId="176" formatCode="_-* #,##0&quot;Đ&quot;_-;\-* #,##0&quot;Đ&quot;_-;_-* &quot;-&quot;&quot;Đ&quot;_-;_-@_-"/>
    <numFmt numFmtId="177" formatCode="_-* #,##0_Đ_-;\-* #,##0_Đ_-;_-* &quot;-&quot;_Đ_-;_-@_-"/>
    <numFmt numFmtId="178" formatCode="_-* #,##0.00&quot;Đ&quot;_-;\-* #,##0.00&quot;Đ&quot;_-;_-* &quot;-&quot;??&quot;Đ&quot;_-;_-@_-"/>
    <numFmt numFmtId="179" formatCode="_-* #,##0.00_Đ_-;\-* #,##0.00_Đ_-;_-* &quot;-&quot;??_Đ_-;_-@_-"/>
  </numFmts>
  <fonts count="55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.5"/>
      <name val="Times New Roman"/>
      <family val="1"/>
    </font>
    <font>
      <sz val="6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1"/>
      <color indexed="8"/>
      <name val="Arial"/>
      <family val="2"/>
    </font>
    <font>
      <b/>
      <sz val="14"/>
      <color indexed="63"/>
      <name val="Times New Roman"/>
      <family val="2"/>
    </font>
    <font>
      <sz val="18"/>
      <color indexed="54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2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/>
    </border>
    <border>
      <left style="double"/>
      <right style="double"/>
      <top style="medium"/>
      <bottom style="thin"/>
    </border>
    <border>
      <left style="double"/>
      <right style="double"/>
      <top/>
      <bottom/>
    </border>
    <border>
      <left style="double"/>
      <right style="double"/>
      <top style="thin"/>
      <bottom style="double"/>
    </border>
    <border>
      <left style="double"/>
      <right style="double"/>
      <top style="thin"/>
      <bottom style="medium"/>
    </border>
    <border>
      <left style="double"/>
      <right style="double"/>
      <top/>
      <bottom style="double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double"/>
      <top/>
      <bottom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thin"/>
      <right style="double"/>
      <top/>
      <bottom style="double"/>
    </border>
    <border>
      <left style="thin"/>
      <right style="double"/>
      <top style="thin"/>
      <bottom style="thin"/>
    </border>
    <border>
      <left style="double"/>
      <right style="double"/>
      <top style="double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double"/>
      <top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 style="double"/>
      <bottom/>
    </border>
    <border>
      <left style="thin"/>
      <right style="double"/>
      <top style="double"/>
      <bottom/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/>
      <right/>
      <top style="double"/>
      <bottom/>
    </border>
    <border diagonalDown="1">
      <left style="double"/>
      <right style="double"/>
      <top style="double"/>
      <bottom/>
      <diagonal style="thin"/>
    </border>
    <border diagonalDown="1">
      <left style="double"/>
      <right style="double"/>
      <top/>
      <bottom style="double"/>
      <diagonal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medium"/>
      <right/>
      <top style="double"/>
      <bottom/>
    </border>
    <border>
      <left style="medium"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8" fillId="0" borderId="0" xfId="55" applyFont="1" applyAlignment="1">
      <alignment horizontal="center"/>
      <protection/>
    </xf>
    <xf numFmtId="0" fontId="9" fillId="0" borderId="10" xfId="55" applyFont="1" applyBorder="1" applyAlignment="1">
      <alignment horizontal="center" vertical="center"/>
      <protection/>
    </xf>
    <xf numFmtId="0" fontId="46" fillId="0" borderId="10" xfId="55" applyBorder="1" applyAlignment="1">
      <alignment horizontal="center" vertical="center"/>
      <protection/>
    </xf>
    <xf numFmtId="0" fontId="10" fillId="0" borderId="10" xfId="55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9" fontId="5" fillId="0" borderId="12" xfId="59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 shrinkToFit="1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9" fontId="5" fillId="0" borderId="12" xfId="59" applyFont="1" applyBorder="1" applyAlignment="1">
      <alignment horizontal="left" vertical="center" wrapText="1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2" fillId="0" borderId="20" xfId="0" applyFont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52" fillId="0" borderId="21" xfId="0" applyFont="1" applyBorder="1" applyAlignment="1" applyProtection="1">
      <alignment horizontal="center" vertical="center"/>
      <protection/>
    </xf>
    <xf numFmtId="0" fontId="5" fillId="0" borderId="12" xfId="55" applyFont="1" applyBorder="1" applyAlignment="1" applyProtection="1">
      <alignment horizontal="left" vertical="center"/>
      <protection/>
    </xf>
    <xf numFmtId="0" fontId="4" fillId="0" borderId="22" xfId="55" applyFont="1" applyBorder="1" applyAlignment="1" applyProtection="1">
      <alignment horizontal="left" vertical="center" wrapText="1"/>
      <protection/>
    </xf>
    <xf numFmtId="0" fontId="53" fillId="0" borderId="23" xfId="0" applyFont="1" applyBorder="1" applyAlignment="1" applyProtection="1">
      <alignment horizontal="center" vertical="center"/>
      <protection/>
    </xf>
    <xf numFmtId="0" fontId="53" fillId="0" borderId="24" xfId="0" applyFont="1" applyBorder="1" applyAlignment="1" applyProtection="1">
      <alignment horizontal="center" vertical="center"/>
      <protection/>
    </xf>
    <xf numFmtId="0" fontId="53" fillId="0" borderId="25" xfId="0" applyFont="1" applyBorder="1" applyAlignment="1" applyProtection="1">
      <alignment horizontal="center" vertical="center"/>
      <protection/>
    </xf>
    <xf numFmtId="0" fontId="53" fillId="0" borderId="26" xfId="0" applyFont="1" applyBorder="1" applyAlignment="1" applyProtection="1">
      <alignment horizontal="center" vertical="center"/>
      <protection/>
    </xf>
    <xf numFmtId="0" fontId="5" fillId="0" borderId="13" xfId="55" applyFont="1" applyBorder="1" applyAlignment="1" applyProtection="1">
      <alignment horizontal="left" vertical="center"/>
      <protection/>
    </xf>
    <xf numFmtId="0" fontId="5" fillId="0" borderId="14" xfId="55" applyFont="1" applyBorder="1" applyAlignment="1" applyProtection="1">
      <alignment horizontal="left" vertical="center"/>
      <protection/>
    </xf>
    <xf numFmtId="0" fontId="4" fillId="0" borderId="16" xfId="55" applyFont="1" applyBorder="1" applyAlignment="1" applyProtection="1">
      <alignment horizontal="left" vertical="center"/>
      <protection/>
    </xf>
    <xf numFmtId="0" fontId="5" fillId="0" borderId="27" xfId="55" applyFont="1" applyBorder="1" applyAlignment="1" applyProtection="1">
      <alignment horizontal="center" vertical="center"/>
      <protection/>
    </xf>
    <xf numFmtId="0" fontId="5" fillId="0" borderId="28" xfId="55" applyFont="1" applyBorder="1" applyAlignment="1" applyProtection="1">
      <alignment horizontal="center" vertical="center"/>
      <protection/>
    </xf>
    <xf numFmtId="0" fontId="5" fillId="0" borderId="29" xfId="55" applyFont="1" applyBorder="1" applyAlignment="1" applyProtection="1">
      <alignment horizontal="center" vertical="center"/>
      <protection/>
    </xf>
    <xf numFmtId="0" fontId="5" fillId="0" borderId="30" xfId="55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4" fillId="0" borderId="11" xfId="55" applyFont="1" applyBorder="1" applyAlignment="1" applyProtection="1">
      <alignment horizontal="left" vertical="center" wrapText="1"/>
      <protection/>
    </xf>
    <xf numFmtId="0" fontId="4" fillId="0" borderId="32" xfId="55" applyFont="1" applyBorder="1" applyAlignment="1" applyProtection="1">
      <alignment horizontal="left" vertical="center" wrapText="1"/>
      <protection/>
    </xf>
    <xf numFmtId="0" fontId="53" fillId="0" borderId="33" xfId="0" applyFont="1" applyBorder="1" applyAlignment="1" applyProtection="1">
      <alignment horizontal="center" vertical="center"/>
      <protection/>
    </xf>
    <xf numFmtId="0" fontId="53" fillId="0" borderId="34" xfId="0" applyFont="1" applyBorder="1" applyAlignment="1" applyProtection="1">
      <alignment horizontal="center" vertical="center"/>
      <protection/>
    </xf>
    <xf numFmtId="0" fontId="53" fillId="0" borderId="35" xfId="0" applyFont="1" applyBorder="1" applyAlignment="1" applyProtection="1">
      <alignment horizontal="center" vertical="center"/>
      <protection/>
    </xf>
    <xf numFmtId="0" fontId="4" fillId="0" borderId="22" xfId="55" applyFont="1" applyBorder="1" applyAlignment="1" applyProtection="1">
      <alignment horizontal="left" vertical="center"/>
      <protection/>
    </xf>
    <xf numFmtId="0" fontId="52" fillId="0" borderId="23" xfId="0" applyFont="1" applyBorder="1" applyAlignment="1" applyProtection="1">
      <alignment horizontal="center" vertical="center"/>
      <protection/>
    </xf>
    <xf numFmtId="0" fontId="52" fillId="0" borderId="25" xfId="0" applyFont="1" applyBorder="1" applyAlignment="1" applyProtection="1">
      <alignment horizontal="center" vertical="center"/>
      <protection/>
    </xf>
    <xf numFmtId="0" fontId="52" fillId="0" borderId="26" xfId="0" applyFont="1" applyBorder="1" applyAlignment="1" applyProtection="1">
      <alignment horizontal="center" vertical="center"/>
      <protection/>
    </xf>
    <xf numFmtId="0" fontId="4" fillId="0" borderId="19" xfId="55" applyFont="1" applyBorder="1" applyAlignment="1" applyProtection="1">
      <alignment horizontal="left" vertical="center"/>
      <protection/>
    </xf>
    <xf numFmtId="0" fontId="53" fillId="0" borderId="36" xfId="0" applyFont="1" applyBorder="1" applyAlignment="1" applyProtection="1">
      <alignment horizontal="center" vertical="center"/>
      <protection/>
    </xf>
    <xf numFmtId="0" fontId="53" fillId="0" borderId="37" xfId="0" applyFont="1" applyBorder="1" applyAlignment="1" applyProtection="1">
      <alignment horizontal="center" vertical="center"/>
      <protection/>
    </xf>
    <xf numFmtId="0" fontId="5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6" fillId="0" borderId="0" xfId="55" applyFont="1" applyAlignment="1" applyProtection="1">
      <alignment horizontal="center" vertical="center" shrinkToFit="1"/>
      <protection/>
    </xf>
    <xf numFmtId="0" fontId="5" fillId="0" borderId="40" xfId="55" applyFont="1" applyBorder="1" applyAlignment="1" applyProtection="1">
      <alignment horizontal="left" vertical="center"/>
      <protection locked="0"/>
    </xf>
    <xf numFmtId="0" fontId="5" fillId="0" borderId="12" xfId="55" applyFont="1" applyBorder="1" applyAlignment="1" applyProtection="1">
      <alignment horizontal="left" vertical="center" wrapText="1"/>
      <protection locked="0"/>
    </xf>
    <xf numFmtId="0" fontId="5" fillId="0" borderId="12" xfId="55" applyFont="1" applyBorder="1" applyAlignment="1" applyProtection="1">
      <alignment horizontal="left" vertical="center"/>
      <protection locked="0"/>
    </xf>
    <xf numFmtId="0" fontId="11" fillId="0" borderId="14" xfId="55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1" fillId="0" borderId="41" xfId="0" applyFont="1" applyBorder="1" applyAlignment="1" applyProtection="1">
      <alignment horizontal="center" vertical="center"/>
      <protection/>
    </xf>
    <xf numFmtId="0" fontId="51" fillId="0" borderId="42" xfId="0" applyFont="1" applyBorder="1" applyAlignment="1" applyProtection="1">
      <alignment horizontal="center" vertical="center"/>
      <protection/>
    </xf>
    <xf numFmtId="0" fontId="51" fillId="0" borderId="43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1" fillId="0" borderId="20" xfId="0" applyFont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 horizontal="center" vertical="center"/>
      <protection/>
    </xf>
    <xf numFmtId="0" fontId="51" fillId="0" borderId="21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1" fillId="0" borderId="45" xfId="0" applyFont="1" applyBorder="1" applyAlignment="1" applyProtection="1">
      <alignment horizontal="center" vertical="center"/>
      <protection/>
    </xf>
    <xf numFmtId="0" fontId="51" fillId="0" borderId="46" xfId="0" applyFont="1" applyBorder="1" applyAlignment="1" applyProtection="1">
      <alignment horizontal="center" vertical="center"/>
      <protection/>
    </xf>
    <xf numFmtId="0" fontId="51" fillId="0" borderId="47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1" fillId="0" borderId="49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 wrapText="1"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51" xfId="55" applyFont="1" applyBorder="1" applyAlignment="1" applyProtection="1">
      <alignment horizontal="center" vertical="center" wrapText="1"/>
      <protection/>
    </xf>
    <xf numFmtId="0" fontId="4" fillId="0" borderId="36" xfId="55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2" fillId="0" borderId="0" xfId="55" applyFont="1" applyAlignment="1" applyProtection="1">
      <alignment horizontal="center" vertical="center" shrinkToFit="1"/>
      <protection locked="0"/>
    </xf>
    <xf numFmtId="0" fontId="2" fillId="0" borderId="53" xfId="55" applyFont="1" applyBorder="1" applyAlignment="1" applyProtection="1">
      <alignment horizontal="center"/>
      <protection/>
    </xf>
    <xf numFmtId="0" fontId="4" fillId="0" borderId="54" xfId="55" applyFont="1" applyBorder="1" applyAlignment="1" applyProtection="1">
      <alignment horizontal="center" vertical="center" wrapText="1"/>
      <protection/>
    </xf>
    <xf numFmtId="0" fontId="4" fillId="0" borderId="55" xfId="55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58" xfId="55" applyFont="1" applyBorder="1" applyAlignment="1" applyProtection="1">
      <alignment horizontal="center" vertical="center" wrapText="1"/>
      <protection/>
    </xf>
    <xf numFmtId="0" fontId="4" fillId="0" borderId="53" xfId="55" applyFont="1" applyBorder="1" applyAlignment="1" applyProtection="1">
      <alignment horizontal="center" vertical="center"/>
      <protection/>
    </xf>
    <xf numFmtId="0" fontId="4" fillId="0" borderId="59" xfId="55" applyFont="1" applyBorder="1" applyAlignment="1" applyProtection="1">
      <alignment wrapText="1"/>
      <protection/>
    </xf>
    <xf numFmtId="0" fontId="4" fillId="0" borderId="60" xfId="55" applyFont="1" applyBorder="1" applyAlignment="1" applyProtection="1">
      <alignment wrapText="1"/>
      <protection/>
    </xf>
    <xf numFmtId="0" fontId="4" fillId="0" borderId="61" xfId="55" applyFont="1" applyBorder="1" applyAlignment="1" applyProtection="1">
      <alignment horizontal="center" vertical="center" wrapText="1"/>
      <protection/>
    </xf>
    <xf numFmtId="0" fontId="4" fillId="0" borderId="62" xfId="55" applyFont="1" applyBorder="1" applyAlignment="1" applyProtection="1">
      <alignment horizontal="center" vertical="center"/>
      <protection/>
    </xf>
    <xf numFmtId="0" fontId="4" fillId="0" borderId="63" xfId="55" applyFont="1" applyBorder="1" applyAlignment="1" applyProtection="1">
      <alignment horizontal="center" vertical="center" wrapText="1"/>
      <protection/>
    </xf>
    <xf numFmtId="0" fontId="4" fillId="0" borderId="64" xfId="55" applyFont="1" applyBorder="1" applyAlignment="1" applyProtection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5">
    <dxf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33"/>
  <sheetViews>
    <sheetView zoomScale="115" zoomScaleNormal="115" zoomScalePageLayoutView="0" workbookViewId="0" topLeftCell="A22">
      <selection activeCell="AE29" sqref="AE29"/>
    </sheetView>
  </sheetViews>
  <sheetFormatPr defaultColWidth="8.88671875" defaultRowHeight="18.75"/>
  <cols>
    <col min="1" max="1" width="11.10546875" style="27" customWidth="1"/>
    <col min="2" max="43" width="2.4453125" style="27" customWidth="1"/>
    <col min="44" max="16384" width="8.88671875" style="27" customWidth="1"/>
  </cols>
  <sheetData>
    <row r="1" spans="1:43" ht="18.75">
      <c r="A1" s="97" t="s">
        <v>124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</row>
    <row r="2" spans="1:43" ht="8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</row>
    <row r="3" spans="1:43" ht="19.5" thickBot="1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1:44" ht="19.5" customHeight="1" thickTop="1">
      <c r="A4" s="105" t="s">
        <v>118</v>
      </c>
      <c r="B4" s="93" t="s">
        <v>76</v>
      </c>
      <c r="C4" s="93" t="s">
        <v>77</v>
      </c>
      <c r="D4" s="93" t="s">
        <v>78</v>
      </c>
      <c r="E4" s="93" t="s">
        <v>79</v>
      </c>
      <c r="F4" s="93" t="s">
        <v>80</v>
      </c>
      <c r="G4" s="93" t="s">
        <v>81</v>
      </c>
      <c r="H4" s="93" t="s">
        <v>82</v>
      </c>
      <c r="I4" s="93" t="s">
        <v>83</v>
      </c>
      <c r="J4" s="93" t="s">
        <v>84</v>
      </c>
      <c r="K4" s="93" t="s">
        <v>85</v>
      </c>
      <c r="L4" s="93" t="s">
        <v>86</v>
      </c>
      <c r="M4" s="93" t="s">
        <v>87</v>
      </c>
      <c r="N4" s="93" t="s">
        <v>88</v>
      </c>
      <c r="O4" s="93" t="s">
        <v>89</v>
      </c>
      <c r="P4" s="109" t="s">
        <v>90</v>
      </c>
      <c r="Q4" s="107" t="s">
        <v>91</v>
      </c>
      <c r="R4" s="103" t="s">
        <v>92</v>
      </c>
      <c r="S4" s="99" t="s">
        <v>93</v>
      </c>
      <c r="T4" s="107" t="s">
        <v>94</v>
      </c>
      <c r="U4" s="93" t="s">
        <v>95</v>
      </c>
      <c r="V4" s="103" t="s">
        <v>96</v>
      </c>
      <c r="W4" s="99" t="s">
        <v>97</v>
      </c>
      <c r="X4" s="99" t="s">
        <v>98</v>
      </c>
      <c r="Y4" s="99" t="s">
        <v>99</v>
      </c>
      <c r="Z4" s="99" t="s">
        <v>100</v>
      </c>
      <c r="AA4" s="99" t="s">
        <v>101</v>
      </c>
      <c r="AB4" s="99" t="s">
        <v>102</v>
      </c>
      <c r="AC4" s="99" t="s">
        <v>103</v>
      </c>
      <c r="AD4" s="101" t="s">
        <v>104</v>
      </c>
      <c r="AE4" s="91" t="s">
        <v>105</v>
      </c>
      <c r="AF4" s="91" t="s">
        <v>106</v>
      </c>
      <c r="AG4" s="91" t="s">
        <v>107</v>
      </c>
      <c r="AH4" s="91" t="s">
        <v>108</v>
      </c>
      <c r="AI4" s="91" t="s">
        <v>109</v>
      </c>
      <c r="AJ4" s="91" t="s">
        <v>110</v>
      </c>
      <c r="AK4" s="91" t="s">
        <v>111</v>
      </c>
      <c r="AL4" s="91" t="s">
        <v>112</v>
      </c>
      <c r="AM4" s="91" t="s">
        <v>113</v>
      </c>
      <c r="AN4" s="91" t="s">
        <v>114</v>
      </c>
      <c r="AO4" s="91" t="s">
        <v>115</v>
      </c>
      <c r="AP4" s="91" t="s">
        <v>116</v>
      </c>
      <c r="AQ4" s="95" t="s">
        <v>117</v>
      </c>
      <c r="AR4" s="28"/>
    </row>
    <row r="5" spans="1:43" ht="19.5" thickBot="1">
      <c r="A5" s="106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110"/>
      <c r="Q5" s="108"/>
      <c r="R5" s="104"/>
      <c r="S5" s="100"/>
      <c r="T5" s="108"/>
      <c r="U5" s="94"/>
      <c r="V5" s="104"/>
      <c r="W5" s="100"/>
      <c r="X5" s="100"/>
      <c r="Y5" s="100"/>
      <c r="Z5" s="100"/>
      <c r="AA5" s="100"/>
      <c r="AB5" s="100"/>
      <c r="AC5" s="100"/>
      <c r="AD5" s="10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6"/>
    </row>
    <row r="6" spans="1:43" ht="15.75" customHeight="1" thickTop="1">
      <c r="A6" s="63" t="s">
        <v>1</v>
      </c>
      <c r="B6" s="81">
        <v>-12</v>
      </c>
      <c r="C6" s="82">
        <v>-21</v>
      </c>
      <c r="D6" s="82">
        <v>-3</v>
      </c>
      <c r="E6" s="82">
        <v>-4</v>
      </c>
      <c r="F6" s="82">
        <v>-3</v>
      </c>
      <c r="G6" s="82">
        <v>-20</v>
      </c>
      <c r="H6" s="82">
        <v>-2</v>
      </c>
      <c r="I6" s="82"/>
      <c r="J6" s="82">
        <v>-7</v>
      </c>
      <c r="K6" s="82">
        <v>-5</v>
      </c>
      <c r="L6" s="82">
        <v>-4</v>
      </c>
      <c r="M6" s="82">
        <v>-2</v>
      </c>
      <c r="N6" s="82">
        <v>-3</v>
      </c>
      <c r="O6" s="87">
        <v>-1</v>
      </c>
      <c r="P6" s="81">
        <v>-5</v>
      </c>
      <c r="Q6" s="82">
        <v>-1</v>
      </c>
      <c r="R6" s="82">
        <v>-6</v>
      </c>
      <c r="S6" s="82">
        <v>-9</v>
      </c>
      <c r="T6" s="82">
        <v>-7</v>
      </c>
      <c r="U6" s="82">
        <v>-3</v>
      </c>
      <c r="V6" s="82">
        <v>-3</v>
      </c>
      <c r="W6" s="82">
        <v>-2</v>
      </c>
      <c r="X6" s="82">
        <v>-4</v>
      </c>
      <c r="Y6" s="82">
        <v>-11</v>
      </c>
      <c r="Z6" s="82">
        <v>-11</v>
      </c>
      <c r="AA6" s="82">
        <v>-6</v>
      </c>
      <c r="AB6" s="82">
        <v>-40</v>
      </c>
      <c r="AC6" s="87"/>
      <c r="AD6" s="84">
        <v>-8</v>
      </c>
      <c r="AE6" s="85">
        <v>-1</v>
      </c>
      <c r="AF6" s="85">
        <v>-3</v>
      </c>
      <c r="AG6" s="85">
        <v>-16</v>
      </c>
      <c r="AH6" s="85">
        <v>-16</v>
      </c>
      <c r="AI6" s="85">
        <v>-12</v>
      </c>
      <c r="AJ6" s="85">
        <v>-3</v>
      </c>
      <c r="AK6" s="85"/>
      <c r="AL6" s="85">
        <v>-1</v>
      </c>
      <c r="AM6" s="85">
        <v>-1</v>
      </c>
      <c r="AN6" s="85">
        <v>-1</v>
      </c>
      <c r="AO6" s="85">
        <v>-9</v>
      </c>
      <c r="AP6" s="85">
        <v>-21</v>
      </c>
      <c r="AQ6" s="88">
        <v>-3</v>
      </c>
    </row>
    <row r="7" spans="1:43" ht="15.75" customHeight="1">
      <c r="A7" s="64" t="s">
        <v>2</v>
      </c>
      <c r="B7" s="75">
        <v>-20</v>
      </c>
      <c r="C7" s="76"/>
      <c r="D7" s="76"/>
      <c r="E7" s="76"/>
      <c r="F7" s="76"/>
      <c r="G7" s="76"/>
      <c r="H7" s="76"/>
      <c r="I7" s="76"/>
      <c r="J7" s="76">
        <v>-20</v>
      </c>
      <c r="K7" s="76"/>
      <c r="L7" s="76"/>
      <c r="M7" s="76"/>
      <c r="N7" s="76"/>
      <c r="O7" s="77"/>
      <c r="P7" s="75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7"/>
      <c r="AD7" s="78"/>
      <c r="AE7" s="79"/>
      <c r="AF7" s="79"/>
      <c r="AG7" s="79"/>
      <c r="AH7" s="79">
        <v>-20</v>
      </c>
      <c r="AI7" s="79"/>
      <c r="AJ7" s="79"/>
      <c r="AK7" s="79"/>
      <c r="AL7" s="79"/>
      <c r="AM7" s="79"/>
      <c r="AN7" s="79"/>
      <c r="AO7" s="79"/>
      <c r="AP7" s="79"/>
      <c r="AQ7" s="80"/>
    </row>
    <row r="8" spans="1:43" ht="15.75" customHeight="1">
      <c r="A8" s="65" t="s">
        <v>74</v>
      </c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7"/>
      <c r="P8" s="75"/>
      <c r="Q8" s="76">
        <v>-6</v>
      </c>
      <c r="R8" s="76"/>
      <c r="S8" s="76">
        <v>-4</v>
      </c>
      <c r="T8" s="76"/>
      <c r="U8" s="76"/>
      <c r="V8" s="76">
        <v>-4</v>
      </c>
      <c r="W8" s="76"/>
      <c r="X8" s="76"/>
      <c r="Y8" s="76">
        <v>-4</v>
      </c>
      <c r="Z8" s="76">
        <v>-2</v>
      </c>
      <c r="AA8" s="76">
        <v>-14</v>
      </c>
      <c r="AB8" s="76"/>
      <c r="AC8" s="77"/>
      <c r="AD8" s="78"/>
      <c r="AE8" s="79">
        <v>-2</v>
      </c>
      <c r="AF8" s="79"/>
      <c r="AG8" s="79"/>
      <c r="AH8" s="79"/>
      <c r="AI8" s="79">
        <v>-2</v>
      </c>
      <c r="AJ8" s="79"/>
      <c r="AK8" s="79"/>
      <c r="AL8" s="79"/>
      <c r="AM8" s="79"/>
      <c r="AN8" s="79"/>
      <c r="AO8" s="79"/>
      <c r="AP8" s="79"/>
      <c r="AQ8" s="80">
        <v>-4</v>
      </c>
    </row>
    <row r="9" spans="1:43" ht="15.75" customHeight="1">
      <c r="A9" s="65" t="s">
        <v>75</v>
      </c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7"/>
      <c r="P9" s="75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7"/>
      <c r="AD9" s="78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80"/>
    </row>
    <row r="10" spans="1:43" ht="15.75" customHeight="1">
      <c r="A10" s="65" t="s">
        <v>3</v>
      </c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  <c r="P10" s="75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7"/>
      <c r="AD10" s="78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80"/>
    </row>
    <row r="11" spans="1:43" ht="15.75" customHeight="1">
      <c r="A11" s="65" t="s">
        <v>4</v>
      </c>
      <c r="B11" s="7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75"/>
      <c r="Q11" s="76"/>
      <c r="R11" s="76"/>
      <c r="S11" s="76"/>
      <c r="T11" s="76"/>
      <c r="U11" s="76"/>
      <c r="V11" s="76"/>
      <c r="W11" s="76"/>
      <c r="X11" s="76"/>
      <c r="Y11" s="76"/>
      <c r="Z11" s="76">
        <v>-2</v>
      </c>
      <c r="AA11" s="76"/>
      <c r="AB11" s="76"/>
      <c r="AC11" s="77"/>
      <c r="AD11" s="78">
        <v>-14</v>
      </c>
      <c r="AE11" s="79"/>
      <c r="AF11" s="79"/>
      <c r="AG11" s="79"/>
      <c r="AH11" s="79"/>
      <c r="AI11" s="79">
        <v>-4</v>
      </c>
      <c r="AJ11" s="79">
        <v>-12</v>
      </c>
      <c r="AK11" s="79">
        <v>-4</v>
      </c>
      <c r="AL11" s="79"/>
      <c r="AM11" s="79"/>
      <c r="AN11" s="79"/>
      <c r="AO11" s="79"/>
      <c r="AP11" s="79"/>
      <c r="AQ11" s="80"/>
    </row>
    <row r="12" spans="1:43" ht="15.75" customHeight="1">
      <c r="A12" s="64" t="s">
        <v>5</v>
      </c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5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7"/>
      <c r="AD12" s="78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80"/>
    </row>
    <row r="13" spans="1:43" ht="15.75" customHeight="1">
      <c r="A13" s="64" t="s">
        <v>6</v>
      </c>
      <c r="B13" s="75">
        <v>-1</v>
      </c>
      <c r="C13" s="76"/>
      <c r="D13" s="76"/>
      <c r="E13" s="76"/>
      <c r="F13" s="76">
        <v>-5</v>
      </c>
      <c r="G13" s="76"/>
      <c r="H13" s="76"/>
      <c r="I13" s="76"/>
      <c r="J13" s="76"/>
      <c r="K13" s="76"/>
      <c r="L13" s="76"/>
      <c r="M13" s="76"/>
      <c r="N13" s="76"/>
      <c r="O13" s="77"/>
      <c r="P13" s="75">
        <v>-5</v>
      </c>
      <c r="Q13" s="76"/>
      <c r="R13" s="76">
        <v>-5</v>
      </c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7"/>
      <c r="AD13" s="78"/>
      <c r="AE13" s="79"/>
      <c r="AF13" s="79">
        <v>-15</v>
      </c>
      <c r="AG13" s="79">
        <v>-5</v>
      </c>
      <c r="AH13" s="79"/>
      <c r="AI13" s="79"/>
      <c r="AJ13" s="79"/>
      <c r="AK13" s="79"/>
      <c r="AL13" s="79"/>
      <c r="AM13" s="79"/>
      <c r="AN13" s="79"/>
      <c r="AO13" s="79">
        <v>-5</v>
      </c>
      <c r="AP13" s="79"/>
      <c r="AQ13" s="80">
        <v>-2</v>
      </c>
    </row>
    <row r="14" spans="1:43" ht="15.75" customHeight="1">
      <c r="A14" s="65" t="s">
        <v>7</v>
      </c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75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7"/>
      <c r="AD14" s="78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80"/>
    </row>
    <row r="15" spans="1:43" ht="15.75" customHeight="1">
      <c r="A15" s="65" t="s">
        <v>8</v>
      </c>
      <c r="B15" s="75">
        <v>-2</v>
      </c>
      <c r="C15" s="76"/>
      <c r="D15" s="76"/>
      <c r="E15" s="76"/>
      <c r="F15" s="76"/>
      <c r="G15" s="76"/>
      <c r="H15" s="76"/>
      <c r="I15" s="76"/>
      <c r="J15" s="76">
        <v>-6</v>
      </c>
      <c r="K15" s="76"/>
      <c r="L15" s="76"/>
      <c r="M15" s="76"/>
      <c r="N15" s="76"/>
      <c r="O15" s="77"/>
      <c r="P15" s="75"/>
      <c r="Q15" s="76">
        <v>-5</v>
      </c>
      <c r="R15" s="76"/>
      <c r="S15" s="76"/>
      <c r="T15" s="76"/>
      <c r="U15" s="76"/>
      <c r="V15" s="76"/>
      <c r="W15" s="76"/>
      <c r="X15" s="76"/>
      <c r="Y15" s="76"/>
      <c r="Z15" s="76"/>
      <c r="AA15" s="76">
        <v>-4</v>
      </c>
      <c r="AB15" s="76"/>
      <c r="AC15" s="77"/>
      <c r="AD15" s="78"/>
      <c r="AE15" s="79"/>
      <c r="AF15" s="79"/>
      <c r="AG15" s="79"/>
      <c r="AH15" s="79"/>
      <c r="AI15" s="79"/>
      <c r="AJ15" s="79"/>
      <c r="AK15" s="79"/>
      <c r="AL15" s="79"/>
      <c r="AM15" s="79"/>
      <c r="AN15" s="79">
        <v>-2</v>
      </c>
      <c r="AO15" s="79"/>
      <c r="AP15" s="79"/>
      <c r="AQ15" s="80"/>
    </row>
    <row r="16" spans="1:43" ht="15.75" customHeight="1">
      <c r="A16" s="65" t="s">
        <v>9</v>
      </c>
      <c r="B16" s="75"/>
      <c r="C16" s="76">
        <v>-10</v>
      </c>
      <c r="D16" s="76"/>
      <c r="E16" s="76">
        <v>-5</v>
      </c>
      <c r="F16" s="76"/>
      <c r="G16" s="76"/>
      <c r="H16" s="76">
        <v>-5</v>
      </c>
      <c r="I16" s="76"/>
      <c r="J16" s="76"/>
      <c r="K16" s="76"/>
      <c r="L16" s="76"/>
      <c r="M16" s="76">
        <v>-5</v>
      </c>
      <c r="N16" s="76"/>
      <c r="O16" s="77"/>
      <c r="P16" s="75"/>
      <c r="Q16" s="76"/>
      <c r="R16" s="76"/>
      <c r="S16" s="76">
        <v>-15</v>
      </c>
      <c r="T16" s="76"/>
      <c r="U16" s="76"/>
      <c r="V16" s="76"/>
      <c r="W16" s="76"/>
      <c r="X16" s="76"/>
      <c r="Y16" s="76">
        <v>-15</v>
      </c>
      <c r="Z16" s="76"/>
      <c r="AA16" s="76"/>
      <c r="AB16" s="76"/>
      <c r="AC16" s="77"/>
      <c r="AD16" s="78"/>
      <c r="AE16" s="79"/>
      <c r="AF16" s="79"/>
      <c r="AG16" s="79">
        <v>-5</v>
      </c>
      <c r="AH16" s="79"/>
      <c r="AI16" s="79"/>
      <c r="AJ16" s="79"/>
      <c r="AK16" s="79"/>
      <c r="AL16" s="79"/>
      <c r="AM16" s="79"/>
      <c r="AN16" s="79"/>
      <c r="AO16" s="79"/>
      <c r="AP16" s="79">
        <v>-5</v>
      </c>
      <c r="AQ16" s="80"/>
    </row>
    <row r="17" spans="1:43" ht="15.75" customHeight="1">
      <c r="A17" s="65" t="s">
        <v>10</v>
      </c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5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7"/>
      <c r="AD17" s="78"/>
      <c r="AE17" s="79"/>
      <c r="AF17" s="79"/>
      <c r="AG17" s="79"/>
      <c r="AH17" s="79">
        <v>-20</v>
      </c>
      <c r="AI17" s="79"/>
      <c r="AJ17" s="79"/>
      <c r="AK17" s="79"/>
      <c r="AL17" s="79"/>
      <c r="AM17" s="79"/>
      <c r="AN17" s="79"/>
      <c r="AO17" s="79"/>
      <c r="AP17" s="79"/>
      <c r="AQ17" s="80"/>
    </row>
    <row r="18" spans="1:43" ht="22.5">
      <c r="A18" s="64" t="s">
        <v>11</v>
      </c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7"/>
      <c r="P18" s="75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7"/>
      <c r="AD18" s="78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80"/>
    </row>
    <row r="19" spans="1:43" ht="15.75" customHeight="1">
      <c r="A19" s="65" t="s">
        <v>12</v>
      </c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7"/>
      <c r="P19" s="75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7"/>
      <c r="AD19" s="78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80"/>
    </row>
    <row r="20" spans="1:43" ht="15.75" customHeight="1">
      <c r="A20" s="65" t="s">
        <v>119</v>
      </c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/>
      <c r="P20" s="29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  <c r="AD20" s="25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61"/>
    </row>
    <row r="21" spans="1:43" ht="15.75" customHeight="1">
      <c r="A21" s="65" t="s">
        <v>13</v>
      </c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7"/>
      <c r="P21" s="75"/>
      <c r="Q21" s="76"/>
      <c r="R21" s="76"/>
      <c r="S21" s="76"/>
      <c r="T21" s="76"/>
      <c r="U21" s="76"/>
      <c r="V21" s="76"/>
      <c r="W21" s="76"/>
      <c r="X21" s="76"/>
      <c r="Y21" s="76"/>
      <c r="Z21" s="76">
        <v>-10</v>
      </c>
      <c r="AA21" s="76"/>
      <c r="AB21" s="76"/>
      <c r="AC21" s="77"/>
      <c r="AD21" s="78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0"/>
    </row>
    <row r="22" spans="1:43" ht="15.75" customHeight="1" thickBot="1">
      <c r="A22" s="66" t="s">
        <v>120</v>
      </c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1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1"/>
      <c r="AD22" s="72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4"/>
    </row>
    <row r="23" spans="1:43" ht="21.75" thickBot="1">
      <c r="A23" s="33" t="s">
        <v>14</v>
      </c>
      <c r="B23" s="34">
        <f aca="true" t="shared" si="0" ref="B23:AQ23">100+SUM(B6:B22)</f>
        <v>65</v>
      </c>
      <c r="C23" s="35">
        <f t="shared" si="0"/>
        <v>69</v>
      </c>
      <c r="D23" s="35">
        <f t="shared" si="0"/>
        <v>97</v>
      </c>
      <c r="E23" s="35">
        <f t="shared" si="0"/>
        <v>91</v>
      </c>
      <c r="F23" s="35">
        <f t="shared" si="0"/>
        <v>92</v>
      </c>
      <c r="G23" s="35">
        <f t="shared" si="0"/>
        <v>80</v>
      </c>
      <c r="H23" s="35">
        <f t="shared" si="0"/>
        <v>93</v>
      </c>
      <c r="I23" s="35">
        <f t="shared" si="0"/>
        <v>100</v>
      </c>
      <c r="J23" s="35">
        <f t="shared" si="0"/>
        <v>67</v>
      </c>
      <c r="K23" s="35">
        <f t="shared" si="0"/>
        <v>95</v>
      </c>
      <c r="L23" s="35">
        <f t="shared" si="0"/>
        <v>96</v>
      </c>
      <c r="M23" s="35">
        <f t="shared" si="0"/>
        <v>93</v>
      </c>
      <c r="N23" s="35">
        <f t="shared" si="0"/>
        <v>97</v>
      </c>
      <c r="O23" s="36">
        <f t="shared" si="0"/>
        <v>99</v>
      </c>
      <c r="P23" s="34">
        <f t="shared" si="0"/>
        <v>90</v>
      </c>
      <c r="Q23" s="35">
        <f t="shared" si="0"/>
        <v>88</v>
      </c>
      <c r="R23" s="35">
        <f t="shared" si="0"/>
        <v>89</v>
      </c>
      <c r="S23" s="35">
        <f t="shared" si="0"/>
        <v>72</v>
      </c>
      <c r="T23" s="35">
        <f t="shared" si="0"/>
        <v>93</v>
      </c>
      <c r="U23" s="35">
        <f t="shared" si="0"/>
        <v>97</v>
      </c>
      <c r="V23" s="35">
        <f t="shared" si="0"/>
        <v>93</v>
      </c>
      <c r="W23" s="35">
        <f t="shared" si="0"/>
        <v>98</v>
      </c>
      <c r="X23" s="35">
        <f t="shared" si="0"/>
        <v>96</v>
      </c>
      <c r="Y23" s="35">
        <f t="shared" si="0"/>
        <v>70</v>
      </c>
      <c r="Z23" s="35">
        <f t="shared" si="0"/>
        <v>75</v>
      </c>
      <c r="AA23" s="35">
        <f t="shared" si="0"/>
        <v>76</v>
      </c>
      <c r="AB23" s="35">
        <f t="shared" si="0"/>
        <v>60</v>
      </c>
      <c r="AC23" s="36">
        <f t="shared" si="0"/>
        <v>100</v>
      </c>
      <c r="AD23" s="34">
        <f t="shared" si="0"/>
        <v>78</v>
      </c>
      <c r="AE23" s="35">
        <f t="shared" si="0"/>
        <v>97</v>
      </c>
      <c r="AF23" s="35">
        <f t="shared" si="0"/>
        <v>82</v>
      </c>
      <c r="AG23" s="35">
        <f t="shared" si="0"/>
        <v>74</v>
      </c>
      <c r="AH23" s="35">
        <f t="shared" si="0"/>
        <v>44</v>
      </c>
      <c r="AI23" s="35">
        <f t="shared" si="0"/>
        <v>82</v>
      </c>
      <c r="AJ23" s="35">
        <f t="shared" si="0"/>
        <v>85</v>
      </c>
      <c r="AK23" s="35">
        <f t="shared" si="0"/>
        <v>96</v>
      </c>
      <c r="AL23" s="35">
        <f t="shared" si="0"/>
        <v>99</v>
      </c>
      <c r="AM23" s="35">
        <f t="shared" si="0"/>
        <v>99</v>
      </c>
      <c r="AN23" s="35">
        <f t="shared" si="0"/>
        <v>97</v>
      </c>
      <c r="AO23" s="35">
        <f t="shared" si="0"/>
        <v>86</v>
      </c>
      <c r="AP23" s="35">
        <f t="shared" si="0"/>
        <v>74</v>
      </c>
      <c r="AQ23" s="37">
        <f t="shared" si="0"/>
        <v>91</v>
      </c>
    </row>
    <row r="24" spans="1:43" ht="16.5" customHeight="1">
      <c r="A24" s="38" t="s">
        <v>15</v>
      </c>
      <c r="B24" s="81"/>
      <c r="C24" s="82"/>
      <c r="D24" s="82"/>
      <c r="E24" s="82"/>
      <c r="F24" s="82">
        <v>-5</v>
      </c>
      <c r="G24" s="82"/>
      <c r="H24" s="82"/>
      <c r="I24" s="82"/>
      <c r="J24" s="82"/>
      <c r="K24" s="82"/>
      <c r="L24" s="82"/>
      <c r="M24" s="82"/>
      <c r="N24" s="82"/>
      <c r="O24" s="83"/>
      <c r="P24" s="81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3"/>
      <c r="AD24" s="84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6"/>
    </row>
    <row r="25" spans="1:43" ht="16.5" customHeight="1">
      <c r="A25" s="32" t="s">
        <v>31</v>
      </c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7"/>
      <c r="P25" s="75"/>
      <c r="Q25" s="76"/>
      <c r="R25" s="76"/>
      <c r="S25" s="76"/>
      <c r="T25" s="76"/>
      <c r="U25" s="76"/>
      <c r="V25" s="76"/>
      <c r="W25" s="76"/>
      <c r="X25" s="76"/>
      <c r="Y25" s="76"/>
      <c r="Z25" s="76">
        <v>-5</v>
      </c>
      <c r="AA25" s="76"/>
      <c r="AB25" s="76"/>
      <c r="AC25" s="77"/>
      <c r="AD25" s="78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80"/>
    </row>
    <row r="26" spans="1:43" ht="16.5" customHeight="1">
      <c r="A26" s="32" t="s">
        <v>30</v>
      </c>
      <c r="B26" s="75"/>
      <c r="C26" s="76"/>
      <c r="D26" s="76"/>
      <c r="E26" s="76"/>
      <c r="F26" s="76"/>
      <c r="G26" s="76"/>
      <c r="H26" s="76"/>
      <c r="I26" s="76"/>
      <c r="J26" s="76">
        <v>-10</v>
      </c>
      <c r="K26" s="76"/>
      <c r="L26" s="76"/>
      <c r="M26" s="76"/>
      <c r="N26" s="76"/>
      <c r="O26" s="77"/>
      <c r="P26" s="75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7"/>
      <c r="AD26" s="78"/>
      <c r="AE26" s="79"/>
      <c r="AF26" s="79"/>
      <c r="AG26" s="79"/>
      <c r="AH26" s="79"/>
      <c r="AI26" s="79"/>
      <c r="AJ26" s="79"/>
      <c r="AK26" s="79"/>
      <c r="AL26" s="79"/>
      <c r="AM26" s="79">
        <v>-10</v>
      </c>
      <c r="AN26" s="79"/>
      <c r="AO26" s="79">
        <v>-20</v>
      </c>
      <c r="AP26" s="79"/>
      <c r="AQ26" s="80"/>
    </row>
    <row r="27" spans="1:43" ht="16.5" customHeight="1" thickBot="1">
      <c r="A27" s="39" t="s">
        <v>16</v>
      </c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1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1"/>
      <c r="AD27" s="72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4"/>
    </row>
    <row r="28" spans="1:43" ht="21.75" thickBot="1">
      <c r="A28" s="33" t="s">
        <v>17</v>
      </c>
      <c r="B28" s="34">
        <f>100+SUM(B24:B27)</f>
        <v>100</v>
      </c>
      <c r="C28" s="34">
        <f aca="true" t="shared" si="1" ref="C28:AQ28">100+SUM(C24:C27)</f>
        <v>100</v>
      </c>
      <c r="D28" s="34">
        <f t="shared" si="1"/>
        <v>100</v>
      </c>
      <c r="E28" s="34">
        <f t="shared" si="1"/>
        <v>100</v>
      </c>
      <c r="F28" s="34">
        <f t="shared" si="1"/>
        <v>95</v>
      </c>
      <c r="G28" s="34">
        <f t="shared" si="1"/>
        <v>100</v>
      </c>
      <c r="H28" s="34">
        <f t="shared" si="1"/>
        <v>100</v>
      </c>
      <c r="I28" s="34">
        <f t="shared" si="1"/>
        <v>100</v>
      </c>
      <c r="J28" s="34">
        <f t="shared" si="1"/>
        <v>90</v>
      </c>
      <c r="K28" s="34">
        <f t="shared" si="1"/>
        <v>100</v>
      </c>
      <c r="L28" s="34">
        <f t="shared" si="1"/>
        <v>100</v>
      </c>
      <c r="M28" s="34">
        <f t="shared" si="1"/>
        <v>100</v>
      </c>
      <c r="N28" s="34">
        <f t="shared" si="1"/>
        <v>100</v>
      </c>
      <c r="O28" s="36">
        <f t="shared" si="1"/>
        <v>100</v>
      </c>
      <c r="P28" s="34">
        <f t="shared" si="1"/>
        <v>100</v>
      </c>
      <c r="Q28" s="34">
        <f t="shared" si="1"/>
        <v>100</v>
      </c>
      <c r="R28" s="34">
        <f t="shared" si="1"/>
        <v>100</v>
      </c>
      <c r="S28" s="34">
        <f t="shared" si="1"/>
        <v>100</v>
      </c>
      <c r="T28" s="34">
        <f t="shared" si="1"/>
        <v>100</v>
      </c>
      <c r="U28" s="34">
        <f t="shared" si="1"/>
        <v>100</v>
      </c>
      <c r="V28" s="34">
        <f t="shared" si="1"/>
        <v>100</v>
      </c>
      <c r="W28" s="34">
        <f t="shared" si="1"/>
        <v>100</v>
      </c>
      <c r="X28" s="34">
        <f t="shared" si="1"/>
        <v>100</v>
      </c>
      <c r="Y28" s="34">
        <f t="shared" si="1"/>
        <v>100</v>
      </c>
      <c r="Z28" s="34">
        <f t="shared" si="1"/>
        <v>95</v>
      </c>
      <c r="AA28" s="34">
        <f t="shared" si="1"/>
        <v>100</v>
      </c>
      <c r="AB28" s="34">
        <f t="shared" si="1"/>
        <v>100</v>
      </c>
      <c r="AC28" s="36">
        <f t="shared" si="1"/>
        <v>100</v>
      </c>
      <c r="AD28" s="34">
        <f t="shared" si="1"/>
        <v>100</v>
      </c>
      <c r="AE28" s="34">
        <f t="shared" si="1"/>
        <v>100</v>
      </c>
      <c r="AF28" s="34">
        <f t="shared" si="1"/>
        <v>100</v>
      </c>
      <c r="AG28" s="34">
        <f t="shared" si="1"/>
        <v>100</v>
      </c>
      <c r="AH28" s="34">
        <f t="shared" si="1"/>
        <v>100</v>
      </c>
      <c r="AI28" s="34">
        <f t="shared" si="1"/>
        <v>100</v>
      </c>
      <c r="AJ28" s="34">
        <f t="shared" si="1"/>
        <v>100</v>
      </c>
      <c r="AK28" s="34">
        <f t="shared" si="1"/>
        <v>100</v>
      </c>
      <c r="AL28" s="34">
        <f t="shared" si="1"/>
        <v>100</v>
      </c>
      <c r="AM28" s="34">
        <f t="shared" si="1"/>
        <v>90</v>
      </c>
      <c r="AN28" s="34">
        <f t="shared" si="1"/>
        <v>100</v>
      </c>
      <c r="AO28" s="34">
        <f t="shared" si="1"/>
        <v>80</v>
      </c>
      <c r="AP28" s="34">
        <f t="shared" si="1"/>
        <v>100</v>
      </c>
      <c r="AQ28" s="37">
        <f t="shared" si="1"/>
        <v>100</v>
      </c>
    </row>
    <row r="29" spans="1:43" ht="20.25" thickBot="1" thickTop="1">
      <c r="A29" s="40" t="s">
        <v>121</v>
      </c>
      <c r="B29" s="41"/>
      <c r="C29" s="42">
        <v>-30</v>
      </c>
      <c r="D29" s="42">
        <v>6</v>
      </c>
      <c r="E29" s="42">
        <v>18</v>
      </c>
      <c r="F29" s="42">
        <v>-30</v>
      </c>
      <c r="G29" s="42">
        <v>-30</v>
      </c>
      <c r="H29" s="42">
        <v>10</v>
      </c>
      <c r="I29" s="42">
        <v>60</v>
      </c>
      <c r="J29" s="42">
        <v>30</v>
      </c>
      <c r="K29" s="42">
        <v>6</v>
      </c>
      <c r="L29" s="42"/>
      <c r="M29" s="42">
        <v>6</v>
      </c>
      <c r="N29" s="42">
        <v>12</v>
      </c>
      <c r="O29" s="43">
        <v>30</v>
      </c>
      <c r="P29" s="44">
        <v>30</v>
      </c>
      <c r="Q29" s="42"/>
      <c r="R29" s="42">
        <v>6</v>
      </c>
      <c r="S29" s="42">
        <v>-6</v>
      </c>
      <c r="T29" s="42">
        <v>18</v>
      </c>
      <c r="U29" s="42">
        <v>-12</v>
      </c>
      <c r="V29" s="42">
        <v>24</v>
      </c>
      <c r="W29" s="42">
        <v>54</v>
      </c>
      <c r="X29" s="42">
        <v>6</v>
      </c>
      <c r="Y29" s="42">
        <v>6</v>
      </c>
      <c r="Z29" s="42">
        <v>-30</v>
      </c>
      <c r="AA29" s="42">
        <v>6</v>
      </c>
      <c r="AB29" s="42">
        <v>-30</v>
      </c>
      <c r="AC29" s="43"/>
      <c r="AD29" s="45"/>
      <c r="AE29" s="46"/>
      <c r="AF29" s="46">
        <v>-30</v>
      </c>
      <c r="AG29" s="46">
        <v>-6</v>
      </c>
      <c r="AH29" s="46">
        <v>12</v>
      </c>
      <c r="AI29" s="46">
        <v>-30</v>
      </c>
      <c r="AJ29" s="46">
        <v>30</v>
      </c>
      <c r="AK29" s="46">
        <v>48</v>
      </c>
      <c r="AL29" s="46">
        <v>6</v>
      </c>
      <c r="AM29" s="46">
        <v>24</v>
      </c>
      <c r="AN29" s="46">
        <v>18</v>
      </c>
      <c r="AO29" s="46"/>
      <c r="AP29" s="46"/>
      <c r="AQ29" s="47">
        <v>12</v>
      </c>
    </row>
    <row r="30" spans="1:43" ht="22.5" thickBot="1" thickTop="1">
      <c r="A30" s="48" t="s">
        <v>18</v>
      </c>
      <c r="B30" s="34">
        <f>SUM(B23,B28)</f>
        <v>165</v>
      </c>
      <c r="C30" s="34">
        <f aca="true" t="shared" si="2" ref="C30:AQ30">SUM(C23,C28)</f>
        <v>169</v>
      </c>
      <c r="D30" s="34">
        <f t="shared" si="2"/>
        <v>197</v>
      </c>
      <c r="E30" s="34">
        <f t="shared" si="2"/>
        <v>191</v>
      </c>
      <c r="F30" s="34">
        <f t="shared" si="2"/>
        <v>187</v>
      </c>
      <c r="G30" s="34">
        <f t="shared" si="2"/>
        <v>180</v>
      </c>
      <c r="H30" s="34">
        <f t="shared" si="2"/>
        <v>193</v>
      </c>
      <c r="I30" s="34">
        <f t="shared" si="2"/>
        <v>200</v>
      </c>
      <c r="J30" s="34">
        <f t="shared" si="2"/>
        <v>157</v>
      </c>
      <c r="K30" s="34">
        <f t="shared" si="2"/>
        <v>195</v>
      </c>
      <c r="L30" s="34">
        <f t="shared" si="2"/>
        <v>196</v>
      </c>
      <c r="M30" s="34">
        <f t="shared" si="2"/>
        <v>193</v>
      </c>
      <c r="N30" s="34">
        <f t="shared" si="2"/>
        <v>197</v>
      </c>
      <c r="O30" s="36">
        <f t="shared" si="2"/>
        <v>199</v>
      </c>
      <c r="P30" s="34">
        <f t="shared" si="2"/>
        <v>190</v>
      </c>
      <c r="Q30" s="34">
        <f t="shared" si="2"/>
        <v>188</v>
      </c>
      <c r="R30" s="34">
        <f t="shared" si="2"/>
        <v>189</v>
      </c>
      <c r="S30" s="34">
        <f t="shared" si="2"/>
        <v>172</v>
      </c>
      <c r="T30" s="34">
        <f t="shared" si="2"/>
        <v>193</v>
      </c>
      <c r="U30" s="34">
        <f t="shared" si="2"/>
        <v>197</v>
      </c>
      <c r="V30" s="34">
        <f t="shared" si="2"/>
        <v>193</v>
      </c>
      <c r="W30" s="34">
        <f t="shared" si="2"/>
        <v>198</v>
      </c>
      <c r="X30" s="34">
        <f t="shared" si="2"/>
        <v>196</v>
      </c>
      <c r="Y30" s="34">
        <f t="shared" si="2"/>
        <v>170</v>
      </c>
      <c r="Z30" s="34">
        <f t="shared" si="2"/>
        <v>170</v>
      </c>
      <c r="AA30" s="34">
        <f t="shared" si="2"/>
        <v>176</v>
      </c>
      <c r="AB30" s="34">
        <f t="shared" si="2"/>
        <v>160</v>
      </c>
      <c r="AC30" s="36">
        <f t="shared" si="2"/>
        <v>200</v>
      </c>
      <c r="AD30" s="34">
        <f t="shared" si="2"/>
        <v>178</v>
      </c>
      <c r="AE30" s="34">
        <f t="shared" si="2"/>
        <v>197</v>
      </c>
      <c r="AF30" s="34">
        <f t="shared" si="2"/>
        <v>182</v>
      </c>
      <c r="AG30" s="34">
        <f t="shared" si="2"/>
        <v>174</v>
      </c>
      <c r="AH30" s="34">
        <f t="shared" si="2"/>
        <v>144</v>
      </c>
      <c r="AI30" s="34">
        <f t="shared" si="2"/>
        <v>182</v>
      </c>
      <c r="AJ30" s="34">
        <f t="shared" si="2"/>
        <v>185</v>
      </c>
      <c r="AK30" s="34">
        <f t="shared" si="2"/>
        <v>196</v>
      </c>
      <c r="AL30" s="34">
        <f t="shared" si="2"/>
        <v>199</v>
      </c>
      <c r="AM30" s="34">
        <f t="shared" si="2"/>
        <v>189</v>
      </c>
      <c r="AN30" s="34">
        <f t="shared" si="2"/>
        <v>197</v>
      </c>
      <c r="AO30" s="34">
        <f t="shared" si="2"/>
        <v>166</v>
      </c>
      <c r="AP30" s="34">
        <f t="shared" si="2"/>
        <v>174</v>
      </c>
      <c r="AQ30" s="37">
        <f t="shared" si="2"/>
        <v>191</v>
      </c>
    </row>
    <row r="31" spans="1:43" ht="22.5" thickBot="1" thickTop="1">
      <c r="A31" s="49" t="s">
        <v>19</v>
      </c>
      <c r="B31" s="50">
        <f>SUM(B23,B28,B29)</f>
        <v>165</v>
      </c>
      <c r="C31" s="50">
        <f aca="true" t="shared" si="3" ref="C31:AQ31">SUM(C23,C28,C29)</f>
        <v>139</v>
      </c>
      <c r="D31" s="50">
        <f t="shared" si="3"/>
        <v>203</v>
      </c>
      <c r="E31" s="50">
        <f t="shared" si="3"/>
        <v>209</v>
      </c>
      <c r="F31" s="50">
        <f t="shared" si="3"/>
        <v>157</v>
      </c>
      <c r="G31" s="50">
        <f t="shared" si="3"/>
        <v>150</v>
      </c>
      <c r="H31" s="50">
        <f t="shared" si="3"/>
        <v>203</v>
      </c>
      <c r="I31" s="50">
        <f t="shared" si="3"/>
        <v>260</v>
      </c>
      <c r="J31" s="50">
        <f t="shared" si="3"/>
        <v>187</v>
      </c>
      <c r="K31" s="50">
        <f t="shared" si="3"/>
        <v>201</v>
      </c>
      <c r="L31" s="50">
        <f t="shared" si="3"/>
        <v>196</v>
      </c>
      <c r="M31" s="50">
        <f t="shared" si="3"/>
        <v>199</v>
      </c>
      <c r="N31" s="50">
        <f t="shared" si="3"/>
        <v>209</v>
      </c>
      <c r="O31" s="51">
        <f t="shared" si="3"/>
        <v>229</v>
      </c>
      <c r="P31" s="50">
        <f t="shared" si="3"/>
        <v>220</v>
      </c>
      <c r="Q31" s="50">
        <f t="shared" si="3"/>
        <v>188</v>
      </c>
      <c r="R31" s="50">
        <f t="shared" si="3"/>
        <v>195</v>
      </c>
      <c r="S31" s="50">
        <f t="shared" si="3"/>
        <v>166</v>
      </c>
      <c r="T31" s="50">
        <f t="shared" si="3"/>
        <v>211</v>
      </c>
      <c r="U31" s="50">
        <f t="shared" si="3"/>
        <v>185</v>
      </c>
      <c r="V31" s="50">
        <f t="shared" si="3"/>
        <v>217</v>
      </c>
      <c r="W31" s="50">
        <f t="shared" si="3"/>
        <v>252</v>
      </c>
      <c r="X31" s="50">
        <f t="shared" si="3"/>
        <v>202</v>
      </c>
      <c r="Y31" s="50">
        <f t="shared" si="3"/>
        <v>176</v>
      </c>
      <c r="Z31" s="50">
        <f t="shared" si="3"/>
        <v>140</v>
      </c>
      <c r="AA31" s="50">
        <f t="shared" si="3"/>
        <v>182</v>
      </c>
      <c r="AB31" s="50">
        <f t="shared" si="3"/>
        <v>130</v>
      </c>
      <c r="AC31" s="51">
        <f t="shared" si="3"/>
        <v>200</v>
      </c>
      <c r="AD31" s="50">
        <f t="shared" si="3"/>
        <v>178</v>
      </c>
      <c r="AE31" s="50">
        <f t="shared" si="3"/>
        <v>197</v>
      </c>
      <c r="AF31" s="50">
        <f t="shared" si="3"/>
        <v>152</v>
      </c>
      <c r="AG31" s="50">
        <f t="shared" si="3"/>
        <v>168</v>
      </c>
      <c r="AH31" s="50">
        <f t="shared" si="3"/>
        <v>156</v>
      </c>
      <c r="AI31" s="50">
        <f t="shared" si="3"/>
        <v>152</v>
      </c>
      <c r="AJ31" s="50">
        <f t="shared" si="3"/>
        <v>215</v>
      </c>
      <c r="AK31" s="50">
        <f t="shared" si="3"/>
        <v>244</v>
      </c>
      <c r="AL31" s="50">
        <f t="shared" si="3"/>
        <v>205</v>
      </c>
      <c r="AM31" s="50">
        <f t="shared" si="3"/>
        <v>213</v>
      </c>
      <c r="AN31" s="50">
        <f t="shared" si="3"/>
        <v>215</v>
      </c>
      <c r="AO31" s="50">
        <f t="shared" si="3"/>
        <v>166</v>
      </c>
      <c r="AP31" s="50">
        <f t="shared" si="3"/>
        <v>174</v>
      </c>
      <c r="AQ31" s="52">
        <f t="shared" si="3"/>
        <v>203</v>
      </c>
    </row>
    <row r="32" spans="1:43" ht="19.5" thickBot="1">
      <c r="A32" s="53" t="s">
        <v>20</v>
      </c>
      <c r="B32" s="54">
        <f>RANK(B30,$B$30:$AQ$30)</f>
        <v>39</v>
      </c>
      <c r="C32" s="54">
        <f aca="true" t="shared" si="4" ref="C32:AQ32">RANK(C30,$B$30:$AQ$30)</f>
        <v>37</v>
      </c>
      <c r="D32" s="54">
        <f t="shared" si="4"/>
        <v>6</v>
      </c>
      <c r="E32" s="54">
        <f t="shared" si="4"/>
        <v>19</v>
      </c>
      <c r="F32" s="54">
        <f t="shared" si="4"/>
        <v>25</v>
      </c>
      <c r="G32" s="54">
        <f t="shared" si="4"/>
        <v>29</v>
      </c>
      <c r="H32" s="54">
        <f t="shared" si="4"/>
        <v>15</v>
      </c>
      <c r="I32" s="54">
        <f t="shared" si="4"/>
        <v>1</v>
      </c>
      <c r="J32" s="54">
        <f t="shared" si="4"/>
        <v>41</v>
      </c>
      <c r="K32" s="54">
        <f t="shared" si="4"/>
        <v>14</v>
      </c>
      <c r="L32" s="54">
        <f t="shared" si="4"/>
        <v>11</v>
      </c>
      <c r="M32" s="54">
        <f t="shared" si="4"/>
        <v>15</v>
      </c>
      <c r="N32" s="54">
        <f t="shared" si="4"/>
        <v>6</v>
      </c>
      <c r="O32" s="55">
        <f t="shared" si="4"/>
        <v>3</v>
      </c>
      <c r="P32" s="54">
        <f t="shared" si="4"/>
        <v>21</v>
      </c>
      <c r="Q32" s="54">
        <f t="shared" si="4"/>
        <v>24</v>
      </c>
      <c r="R32" s="54">
        <f t="shared" si="4"/>
        <v>22</v>
      </c>
      <c r="S32" s="54">
        <f t="shared" si="4"/>
        <v>34</v>
      </c>
      <c r="T32" s="54">
        <f t="shared" si="4"/>
        <v>15</v>
      </c>
      <c r="U32" s="54">
        <f t="shared" si="4"/>
        <v>6</v>
      </c>
      <c r="V32" s="54">
        <f t="shared" si="4"/>
        <v>15</v>
      </c>
      <c r="W32" s="54">
        <f t="shared" si="4"/>
        <v>5</v>
      </c>
      <c r="X32" s="54">
        <f t="shared" si="4"/>
        <v>11</v>
      </c>
      <c r="Y32" s="54">
        <f t="shared" si="4"/>
        <v>35</v>
      </c>
      <c r="Z32" s="54">
        <f t="shared" si="4"/>
        <v>35</v>
      </c>
      <c r="AA32" s="54">
        <f t="shared" si="4"/>
        <v>31</v>
      </c>
      <c r="AB32" s="54">
        <f t="shared" si="4"/>
        <v>40</v>
      </c>
      <c r="AC32" s="55">
        <f t="shared" si="4"/>
        <v>1</v>
      </c>
      <c r="AD32" s="54">
        <f t="shared" si="4"/>
        <v>30</v>
      </c>
      <c r="AE32" s="54">
        <f t="shared" si="4"/>
        <v>6</v>
      </c>
      <c r="AF32" s="54">
        <f t="shared" si="4"/>
        <v>27</v>
      </c>
      <c r="AG32" s="54">
        <f t="shared" si="4"/>
        <v>32</v>
      </c>
      <c r="AH32" s="54">
        <f t="shared" si="4"/>
        <v>42</v>
      </c>
      <c r="AI32" s="54">
        <f t="shared" si="4"/>
        <v>27</v>
      </c>
      <c r="AJ32" s="54">
        <f t="shared" si="4"/>
        <v>26</v>
      </c>
      <c r="AK32" s="54">
        <f t="shared" si="4"/>
        <v>11</v>
      </c>
      <c r="AL32" s="54">
        <f t="shared" si="4"/>
        <v>3</v>
      </c>
      <c r="AM32" s="54">
        <f t="shared" si="4"/>
        <v>22</v>
      </c>
      <c r="AN32" s="54">
        <f t="shared" si="4"/>
        <v>6</v>
      </c>
      <c r="AO32" s="54">
        <f t="shared" si="4"/>
        <v>38</v>
      </c>
      <c r="AP32" s="54">
        <f t="shared" si="4"/>
        <v>32</v>
      </c>
      <c r="AQ32" s="56">
        <f t="shared" si="4"/>
        <v>19</v>
      </c>
    </row>
    <row r="33" spans="1:43" ht="19.5" thickBot="1">
      <c r="A33" s="57" t="s">
        <v>21</v>
      </c>
      <c r="B33" s="58" t="str">
        <f>HLOOKUP(B31,'Quy định xếp loại'!$B$3:$E$4,2,1)</f>
        <v>Yếu</v>
      </c>
      <c r="C33" s="58" t="str">
        <f>HLOOKUP(C31,'Quy định xếp loại'!$B$3:$E$4,2,1)</f>
        <v>Yếu</v>
      </c>
      <c r="D33" s="58" t="str">
        <f>HLOOKUP(D31,'Quy định xếp loại'!$B$3:$E$4,2,1)</f>
        <v>Tốt</v>
      </c>
      <c r="E33" s="58" t="str">
        <f>HLOOKUP(E31,'Quy định xếp loại'!$B$3:$E$4,2,1)</f>
        <v>Tốt</v>
      </c>
      <c r="F33" s="58" t="str">
        <f>HLOOKUP(F31,'Quy định xếp loại'!$B$3:$E$4,2,1)</f>
        <v>Yếu</v>
      </c>
      <c r="G33" s="58" t="str">
        <f>HLOOKUP(G31,'Quy định xếp loại'!$B$3:$E$4,2,1)</f>
        <v>Yếu</v>
      </c>
      <c r="H33" s="58" t="str">
        <f>HLOOKUP(H31,'Quy định xếp loại'!$B$3:$E$4,2,1)</f>
        <v>Tốt</v>
      </c>
      <c r="I33" s="58" t="str">
        <f>HLOOKUP(I31,'Quy định xếp loại'!$B$3:$E$4,2,1)</f>
        <v>Tốt</v>
      </c>
      <c r="J33" s="58" t="str">
        <f>HLOOKUP(J31,'Quy định xếp loại'!$B$3:$E$4,2,1)</f>
        <v>TB</v>
      </c>
      <c r="K33" s="58" t="str">
        <f>HLOOKUP(K31,'Quy định xếp loại'!$B$3:$E$4,2,1)</f>
        <v>Tốt</v>
      </c>
      <c r="L33" s="58" t="str">
        <f>HLOOKUP(L31,'Quy định xếp loại'!$B$3:$E$4,2,1)</f>
        <v>Tốt</v>
      </c>
      <c r="M33" s="58" t="str">
        <f>HLOOKUP(M31,'Quy định xếp loại'!$B$3:$E$4,2,1)</f>
        <v>Tốt</v>
      </c>
      <c r="N33" s="58" t="str">
        <f>HLOOKUP(N31,'Quy định xếp loại'!$B$3:$E$4,2,1)</f>
        <v>Tốt</v>
      </c>
      <c r="O33" s="59" t="str">
        <f>HLOOKUP(O31,'Quy định xếp loại'!$B$3:$E$4,2,1)</f>
        <v>Tốt</v>
      </c>
      <c r="P33" s="58" t="str">
        <f>HLOOKUP(P31,'Quy định xếp loại'!$B$3:$E$4,2,1)</f>
        <v>Tốt</v>
      </c>
      <c r="Q33" s="58" t="str">
        <f>HLOOKUP(Q31,'Quy định xếp loại'!$B$3:$E$4,2,1)</f>
        <v>TB</v>
      </c>
      <c r="R33" s="58" t="str">
        <f>HLOOKUP(R31,'Quy định xếp loại'!$B$3:$E$4,2,1)</f>
        <v>Tốt</v>
      </c>
      <c r="S33" s="58" t="str">
        <f>HLOOKUP(S31,'Quy định xếp loại'!$B$3:$E$4,2,1)</f>
        <v>Yếu</v>
      </c>
      <c r="T33" s="58" t="str">
        <f>HLOOKUP(T31,'Quy định xếp loại'!$B$3:$E$4,2,1)</f>
        <v>Tốt</v>
      </c>
      <c r="U33" s="58" t="str">
        <f>HLOOKUP(U31,'Quy định xếp loại'!$B$3:$E$4,2,1)</f>
        <v>TB</v>
      </c>
      <c r="V33" s="58" t="str">
        <f>HLOOKUP(V31,'Quy định xếp loại'!$B$3:$E$4,2,1)</f>
        <v>Tốt</v>
      </c>
      <c r="W33" s="58" t="str">
        <f>HLOOKUP(W31,'Quy định xếp loại'!$B$3:$E$4,2,1)</f>
        <v>Tốt</v>
      </c>
      <c r="X33" s="58" t="str">
        <f>HLOOKUP(X31,'Quy định xếp loại'!$B$3:$E$4,2,1)</f>
        <v>Tốt</v>
      </c>
      <c r="Y33" s="58" t="str">
        <f>HLOOKUP(Y31,'Quy định xếp loại'!$B$3:$E$4,2,1)</f>
        <v>Yếu</v>
      </c>
      <c r="Z33" s="58" t="str">
        <f>HLOOKUP(Z31,'Quy định xếp loại'!$B$3:$E$4,2,1)</f>
        <v>Yếu</v>
      </c>
      <c r="AA33" s="58" t="str">
        <f>HLOOKUP(AA31,'Quy định xếp loại'!$B$3:$E$4,2,1)</f>
        <v>Yếu</v>
      </c>
      <c r="AB33" s="58" t="str">
        <f>HLOOKUP(AB31,'Quy định xếp loại'!$B$3:$E$4,2,1)</f>
        <v>Yếu</v>
      </c>
      <c r="AC33" s="59" t="str">
        <f>HLOOKUP(AC31,'Quy định xếp loại'!$B$3:$E$4,2,1)</f>
        <v>Tốt</v>
      </c>
      <c r="AD33" s="58" t="str">
        <f>HLOOKUP(AD31,'Quy định xếp loại'!$B$3:$E$4,2,1)</f>
        <v>Yếu</v>
      </c>
      <c r="AE33" s="58" t="str">
        <f>HLOOKUP(AE31,'Quy định xếp loại'!$B$3:$E$4,2,1)</f>
        <v>Tốt</v>
      </c>
      <c r="AF33" s="58" t="str">
        <f>HLOOKUP(AF31,'Quy định xếp loại'!$B$3:$E$4,2,1)</f>
        <v>Yếu</v>
      </c>
      <c r="AG33" s="58" t="str">
        <f>HLOOKUP(AG31,'Quy định xếp loại'!$B$3:$E$4,2,1)</f>
        <v>Yếu</v>
      </c>
      <c r="AH33" s="58" t="str">
        <f>HLOOKUP(AH31,'Quy định xếp loại'!$B$3:$E$4,2,1)</f>
        <v>Yếu</v>
      </c>
      <c r="AI33" s="58" t="str">
        <f>HLOOKUP(AI31,'Quy định xếp loại'!$B$3:$E$4,2,1)</f>
        <v>Yếu</v>
      </c>
      <c r="AJ33" s="58" t="str">
        <f>HLOOKUP(AJ31,'Quy định xếp loại'!$B$3:$E$4,2,1)</f>
        <v>Tốt</v>
      </c>
      <c r="AK33" s="58" t="str">
        <f>HLOOKUP(AK31,'Quy định xếp loại'!$B$3:$E$4,2,1)</f>
        <v>Tốt</v>
      </c>
      <c r="AL33" s="58" t="str">
        <f>HLOOKUP(AL31,'Quy định xếp loại'!$B$3:$E$4,2,1)</f>
        <v>Tốt</v>
      </c>
      <c r="AM33" s="58" t="str">
        <f>HLOOKUP(AM31,'Quy định xếp loại'!$B$3:$E$4,2,1)</f>
        <v>Tốt</v>
      </c>
      <c r="AN33" s="58" t="str">
        <f>HLOOKUP(AN31,'Quy định xếp loại'!$B$3:$E$4,2,1)</f>
        <v>Tốt</v>
      </c>
      <c r="AO33" s="58" t="str">
        <f>HLOOKUP(AO31,'Quy định xếp loại'!$B$3:$E$4,2,1)</f>
        <v>Yếu</v>
      </c>
      <c r="AP33" s="58" t="str">
        <f>HLOOKUP(AP31,'Quy định xếp loại'!$B$3:$E$4,2,1)</f>
        <v>Yếu</v>
      </c>
      <c r="AQ33" s="60" t="str">
        <f>HLOOKUP(AQ31,'Quy định xếp loại'!$B$3:$E$4,2,1)</f>
        <v>Tốt</v>
      </c>
    </row>
    <row r="34" ht="19.5" thickTop="1"/>
  </sheetData>
  <sheetProtection password="CD4F" sheet="1" objects="1" scenarios="1"/>
  <protectedRanges>
    <protectedRange sqref="B6:AQ22" name="Range1"/>
    <protectedRange sqref="B24:AQ27" name="Range2"/>
    <protectedRange sqref="B29:AQ29" name="Range3"/>
  </protectedRanges>
  <mergeCells count="45">
    <mergeCell ref="X4:X5"/>
    <mergeCell ref="Y4:Y5"/>
    <mergeCell ref="Z4:Z5"/>
    <mergeCell ref="N4:N5"/>
    <mergeCell ref="O4:O5"/>
    <mergeCell ref="P4:P5"/>
    <mergeCell ref="Q4:Q5"/>
    <mergeCell ref="R4:R5"/>
    <mergeCell ref="S4:S5"/>
    <mergeCell ref="A4:A5"/>
    <mergeCell ref="B4:B5"/>
    <mergeCell ref="C4:C5"/>
    <mergeCell ref="D4:D5"/>
    <mergeCell ref="E4:E5"/>
    <mergeCell ref="T4:T5"/>
    <mergeCell ref="AA4:AA5"/>
    <mergeCell ref="AB4:AB5"/>
    <mergeCell ref="H4:H5"/>
    <mergeCell ref="AD4:AD5"/>
    <mergeCell ref="AE4:AE5"/>
    <mergeCell ref="M4:M5"/>
    <mergeCell ref="AC4:AC5"/>
    <mergeCell ref="U4:U5"/>
    <mergeCell ref="V4:V5"/>
    <mergeCell ref="W4:W5"/>
    <mergeCell ref="AP4:AP5"/>
    <mergeCell ref="AQ4:AQ5"/>
    <mergeCell ref="A1:AQ1"/>
    <mergeCell ref="A3:AQ3"/>
    <mergeCell ref="AK4:AK5"/>
    <mergeCell ref="AL4:AL5"/>
    <mergeCell ref="AM4:AM5"/>
    <mergeCell ref="AN4:AN5"/>
    <mergeCell ref="AO4:AO5"/>
    <mergeCell ref="AF4:AF5"/>
    <mergeCell ref="AG4:AG5"/>
    <mergeCell ref="AH4:AH5"/>
    <mergeCell ref="AI4:AI5"/>
    <mergeCell ref="AJ4:AJ5"/>
    <mergeCell ref="F4:F5"/>
    <mergeCell ref="G4:G5"/>
    <mergeCell ref="I4:I5"/>
    <mergeCell ref="J4:J5"/>
    <mergeCell ref="K4:K5"/>
    <mergeCell ref="L4:L5"/>
  </mergeCells>
  <conditionalFormatting sqref="B32:AQ32">
    <cfRule type="cellIs" priority="1" dxfId="3" operator="greaterThanOrEqual" stopIfTrue="1">
      <formula>40</formula>
    </cfRule>
    <cfRule type="cellIs" priority="2" dxfId="4" operator="lessThanOrEqual" stopIfTrue="1">
      <formula>3</formula>
    </cfRule>
    <cfRule type="cellIs" priority="3" dxfId="0" operator="lessThanOrEqual" stopIfTrue="1">
      <formula>3</formula>
    </cfRule>
    <cfRule type="cellIs" priority="4" dxfId="3" operator="greaterThan" stopIfTrue="1">
      <formula>39</formula>
    </cfRule>
    <cfRule type="cellIs" priority="5" dxfId="4" operator="lessThan" stopIfTrue="1">
      <formula>4</formula>
    </cfRule>
  </conditionalFormatting>
  <printOptions/>
  <pageMargins left="0.5" right="0.5" top="0.25" bottom="0.25" header="0" footer="0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45"/>
  <sheetViews>
    <sheetView tabSelected="1" zoomScale="115" zoomScaleNormal="115" zoomScalePageLayoutView="0" workbookViewId="0" topLeftCell="A22">
      <selection activeCell="B33" sqref="B33"/>
    </sheetView>
  </sheetViews>
  <sheetFormatPr defaultColWidth="8.88671875" defaultRowHeight="18.75"/>
  <cols>
    <col min="1" max="1" width="5.99609375" style="5" customWidth="1"/>
    <col min="2" max="2" width="108.5546875" style="0" customWidth="1"/>
  </cols>
  <sheetData>
    <row r="1" spans="1:2" ht="18.75">
      <c r="A1" s="111" t="str">
        <f>'Phần ghi điểm'!A1:AQ1</f>
        <v>TUẦN THỨ: 11 - TỪ: 29/10/2018 ĐẾN 04/11/2018 - LỚP TRỰC: 12C11 - GVCN: LƯƠNG THỊ HỒNG THÚY &amp; 10B11 - GVCN: ĐỒNG THỊ VIỆT NGA</v>
      </c>
      <c r="B1" s="111"/>
    </row>
    <row r="2" spans="1:2" ht="19.5" thickBot="1">
      <c r="A2" s="112" t="s">
        <v>123</v>
      </c>
      <c r="B2" s="112"/>
    </row>
    <row r="3" spans="1:2" ht="12.75" customHeight="1" thickBot="1" thickTop="1">
      <c r="A3" s="6" t="s">
        <v>29</v>
      </c>
      <c r="B3" s="7" t="s">
        <v>122</v>
      </c>
    </row>
    <row r="4" spans="1:2" ht="13.5" customHeight="1" thickTop="1">
      <c r="A4" s="9" t="s">
        <v>32</v>
      </c>
      <c r="B4" s="15" t="s">
        <v>125</v>
      </c>
    </row>
    <row r="5" spans="1:2" ht="13.5" customHeight="1">
      <c r="A5" s="10" t="s">
        <v>33</v>
      </c>
      <c r="B5" s="8" t="s">
        <v>131</v>
      </c>
    </row>
    <row r="6" spans="1:2" ht="13.5" customHeight="1">
      <c r="A6" s="10" t="s">
        <v>34</v>
      </c>
      <c r="B6" s="8" t="s">
        <v>134</v>
      </c>
    </row>
    <row r="7" spans="1:2" ht="13.5" customHeight="1">
      <c r="A7" s="10" t="s">
        <v>35</v>
      </c>
      <c r="B7" s="8" t="s">
        <v>157</v>
      </c>
    </row>
    <row r="8" spans="1:2" ht="13.5" customHeight="1">
      <c r="A8" s="10" t="s">
        <v>36</v>
      </c>
      <c r="B8" s="17" t="s">
        <v>132</v>
      </c>
    </row>
    <row r="9" spans="1:2" ht="13.5" customHeight="1">
      <c r="A9" s="10" t="s">
        <v>37</v>
      </c>
      <c r="B9" s="18" t="s">
        <v>133</v>
      </c>
    </row>
    <row r="10" spans="1:2" ht="13.5" customHeight="1">
      <c r="A10" s="10" t="s">
        <v>38</v>
      </c>
      <c r="B10" s="16" t="s">
        <v>129</v>
      </c>
    </row>
    <row r="11" spans="1:2" ht="13.5" customHeight="1">
      <c r="A11" s="10" t="s">
        <v>39</v>
      </c>
      <c r="B11" s="16" t="s">
        <v>137</v>
      </c>
    </row>
    <row r="12" spans="1:2" ht="13.5" customHeight="1">
      <c r="A12" s="10" t="s">
        <v>40</v>
      </c>
      <c r="B12" s="19" t="s">
        <v>136</v>
      </c>
    </row>
    <row r="13" spans="1:2" ht="13.5" customHeight="1">
      <c r="A13" s="10" t="s">
        <v>41</v>
      </c>
      <c r="B13" s="8" t="s">
        <v>135</v>
      </c>
    </row>
    <row r="14" spans="1:2" ht="13.5" customHeight="1">
      <c r="A14" s="10" t="s">
        <v>42</v>
      </c>
      <c r="B14" s="8" t="s">
        <v>156</v>
      </c>
    </row>
    <row r="15" spans="1:2" ht="13.5" customHeight="1">
      <c r="A15" s="10" t="s">
        <v>43</v>
      </c>
      <c r="B15" s="8" t="s">
        <v>162</v>
      </c>
    </row>
    <row r="16" spans="1:2" ht="13.5" customHeight="1">
      <c r="A16" s="10" t="s">
        <v>44</v>
      </c>
      <c r="B16" s="8" t="s">
        <v>139</v>
      </c>
    </row>
    <row r="17" spans="1:2" ht="13.5" customHeight="1" thickBot="1">
      <c r="A17" s="11" t="s">
        <v>45</v>
      </c>
      <c r="B17" s="20" t="s">
        <v>138</v>
      </c>
    </row>
    <row r="18" spans="1:2" ht="13.5" customHeight="1">
      <c r="A18" s="12" t="s">
        <v>46</v>
      </c>
      <c r="B18" s="89" t="s">
        <v>140</v>
      </c>
    </row>
    <row r="19" spans="1:2" ht="13.5" customHeight="1">
      <c r="A19" s="10" t="s">
        <v>47</v>
      </c>
      <c r="B19" s="16" t="s">
        <v>128</v>
      </c>
    </row>
    <row r="20" spans="1:2" ht="16.5" customHeight="1">
      <c r="A20" s="10" t="s">
        <v>48</v>
      </c>
      <c r="B20" s="8" t="s">
        <v>141</v>
      </c>
    </row>
    <row r="21" spans="1:2" ht="13.5" customHeight="1">
      <c r="A21" s="10" t="s">
        <v>49</v>
      </c>
      <c r="B21" s="16" t="s">
        <v>142</v>
      </c>
    </row>
    <row r="22" spans="1:2" ht="13.5" customHeight="1">
      <c r="A22" s="10" t="s">
        <v>50</v>
      </c>
      <c r="B22" s="21" t="s">
        <v>143</v>
      </c>
    </row>
    <row r="23" spans="1:2" ht="13.5" customHeight="1">
      <c r="A23" s="10" t="s">
        <v>51</v>
      </c>
      <c r="B23" s="16" t="s">
        <v>144</v>
      </c>
    </row>
    <row r="24" spans="1:2" ht="13.5" customHeight="1">
      <c r="A24" s="10" t="s">
        <v>52</v>
      </c>
      <c r="B24" s="8" t="s">
        <v>145</v>
      </c>
    </row>
    <row r="25" spans="1:2" ht="13.5" customHeight="1">
      <c r="A25" s="10" t="s">
        <v>53</v>
      </c>
      <c r="B25" s="16" t="s">
        <v>164</v>
      </c>
    </row>
    <row r="26" spans="1:2" ht="13.5" customHeight="1">
      <c r="A26" s="10" t="s">
        <v>54</v>
      </c>
      <c r="B26" s="8" t="s">
        <v>146</v>
      </c>
    </row>
    <row r="27" spans="1:2" ht="13.5" customHeight="1">
      <c r="A27" s="10" t="s">
        <v>55</v>
      </c>
      <c r="B27" s="8" t="s">
        <v>147</v>
      </c>
    </row>
    <row r="28" spans="1:2" ht="13.5" customHeight="1">
      <c r="A28" s="10" t="s">
        <v>56</v>
      </c>
      <c r="B28" s="16" t="s">
        <v>148</v>
      </c>
    </row>
    <row r="29" spans="1:2" ht="13.5" customHeight="1">
      <c r="A29" s="11" t="s">
        <v>57</v>
      </c>
      <c r="B29" s="67" t="s">
        <v>150</v>
      </c>
    </row>
    <row r="30" spans="1:2" ht="13.5" customHeight="1">
      <c r="A30" s="10" t="s">
        <v>58</v>
      </c>
      <c r="B30" s="68" t="s">
        <v>149</v>
      </c>
    </row>
    <row r="31" spans="1:2" ht="13.5" customHeight="1" thickBot="1">
      <c r="A31" s="11" t="s">
        <v>59</v>
      </c>
      <c r="B31" s="22"/>
    </row>
    <row r="32" spans="1:2" ht="13.5" customHeight="1">
      <c r="A32" s="12" t="s">
        <v>60</v>
      </c>
      <c r="B32" s="15" t="s">
        <v>126</v>
      </c>
    </row>
    <row r="33" spans="1:2" ht="13.5" customHeight="1">
      <c r="A33" s="11" t="s">
        <v>61</v>
      </c>
      <c r="B33" s="8" t="s">
        <v>165</v>
      </c>
    </row>
    <row r="34" spans="1:2" ht="13.5" customHeight="1">
      <c r="A34" s="10" t="s">
        <v>62</v>
      </c>
      <c r="B34" s="17" t="s">
        <v>151</v>
      </c>
    </row>
    <row r="35" spans="1:2" ht="13.5" customHeight="1">
      <c r="A35" s="10" t="s">
        <v>63</v>
      </c>
      <c r="B35" s="16" t="s">
        <v>152</v>
      </c>
    </row>
    <row r="36" spans="1:2" ht="13.5" customHeight="1">
      <c r="A36" s="10" t="s">
        <v>64</v>
      </c>
      <c r="B36" s="19" t="s">
        <v>153</v>
      </c>
    </row>
    <row r="37" spans="1:2" ht="13.5" customHeight="1">
      <c r="A37" s="11" t="s">
        <v>65</v>
      </c>
      <c r="B37" s="90" t="s">
        <v>161</v>
      </c>
    </row>
    <row r="38" spans="1:2" ht="13.5" customHeight="1">
      <c r="A38" s="11" t="s">
        <v>66</v>
      </c>
      <c r="B38" s="8" t="s">
        <v>130</v>
      </c>
    </row>
    <row r="39" spans="1:2" ht="13.5" customHeight="1">
      <c r="A39" s="10" t="s">
        <v>67</v>
      </c>
      <c r="B39" s="16" t="s">
        <v>160</v>
      </c>
    </row>
    <row r="40" spans="1:2" ht="13.5" customHeight="1">
      <c r="A40" s="10" t="s">
        <v>68</v>
      </c>
      <c r="B40" s="8" t="s">
        <v>158</v>
      </c>
    </row>
    <row r="41" spans="1:2" ht="13.5" customHeight="1">
      <c r="A41" s="13" t="s">
        <v>69</v>
      </c>
      <c r="B41" s="26" t="s">
        <v>163</v>
      </c>
    </row>
    <row r="42" spans="1:2" ht="13.5" customHeight="1">
      <c r="A42" s="11" t="s">
        <v>70</v>
      </c>
      <c r="B42" s="8" t="s">
        <v>155</v>
      </c>
    </row>
    <row r="43" spans="1:2" ht="13.5" customHeight="1">
      <c r="A43" s="11" t="s">
        <v>71</v>
      </c>
      <c r="B43" s="16" t="s">
        <v>127</v>
      </c>
    </row>
    <row r="44" spans="1:2" ht="13.5" customHeight="1">
      <c r="A44" s="10" t="s">
        <v>72</v>
      </c>
      <c r="B44" s="20" t="s">
        <v>159</v>
      </c>
    </row>
    <row r="45" spans="1:2" ht="13.5" customHeight="1" thickBot="1">
      <c r="A45" s="23" t="s">
        <v>73</v>
      </c>
      <c r="B45" s="14" t="s">
        <v>154</v>
      </c>
    </row>
    <row r="46" ht="19.5" thickTop="1"/>
  </sheetData>
  <sheetProtection/>
  <mergeCells count="2">
    <mergeCell ref="A1:B1"/>
    <mergeCell ref="A2:B2"/>
  </mergeCells>
  <printOptions/>
  <pageMargins left="0.5" right="0.5" top="0" bottom="0" header="0" footer="0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4"/>
  <sheetViews>
    <sheetView zoomScalePageLayoutView="0" workbookViewId="0" topLeftCell="A1">
      <selection activeCell="E14" sqref="E14"/>
    </sheetView>
  </sheetViews>
  <sheetFormatPr defaultColWidth="8.88671875" defaultRowHeight="18.75"/>
  <sheetData>
    <row r="1" spans="1:5" ht="18.75">
      <c r="A1" s="113" t="s">
        <v>22</v>
      </c>
      <c r="B1" s="113"/>
      <c r="C1" s="113"/>
      <c r="D1" s="113"/>
      <c r="E1" s="113"/>
    </row>
    <row r="2" spans="1:5" ht="18.75">
      <c r="A2" s="1"/>
      <c r="B2" s="1"/>
      <c r="C2" s="1"/>
      <c r="D2" s="1"/>
      <c r="E2" s="1"/>
    </row>
    <row r="3" spans="1:5" ht="18.75">
      <c r="A3" s="2" t="s">
        <v>23</v>
      </c>
      <c r="B3" s="3">
        <v>0</v>
      </c>
      <c r="C3" s="3">
        <v>185</v>
      </c>
      <c r="D3" s="3">
        <v>190</v>
      </c>
      <c r="E3" s="3">
        <v>195</v>
      </c>
    </row>
    <row r="4" spans="1:5" ht="18.75">
      <c r="A4" s="2" t="s">
        <v>24</v>
      </c>
      <c r="B4" s="3" t="s">
        <v>25</v>
      </c>
      <c r="C4" s="4" t="s">
        <v>26</v>
      </c>
      <c r="D4" s="3" t="s">
        <v>27</v>
      </c>
      <c r="E4" s="3" t="s">
        <v>28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GOLD_USER</dc:creator>
  <cp:keywords/>
  <dc:description/>
  <cp:lastModifiedBy>Administrator</cp:lastModifiedBy>
  <cp:lastPrinted>2018-10-29T00:48:09Z</cp:lastPrinted>
  <dcterms:created xsi:type="dcterms:W3CDTF">2018-04-01T14:35:45Z</dcterms:created>
  <dcterms:modified xsi:type="dcterms:W3CDTF">2018-12-03T13:19:53Z</dcterms:modified>
  <cp:category/>
  <cp:version/>
  <cp:contentType/>
  <cp:contentStatus/>
</cp:coreProperties>
</file>