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85" activeTab="0"/>
  </bookViews>
  <sheets>
    <sheet name="Phần ghi điểm" sheetId="1" r:id="rId1"/>
    <sheet name="Phần diễn giải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<sst xmlns="http://schemas.openxmlformats.org/spreadsheetml/2006/main" count="168" uniqueCount="166">
  <si>
    <t>PHẦN GHI ĐIỂM</t>
  </si>
  <si>
    <t xml:space="preserve">                        LỚP                                               LOẠI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</si>
  <si>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</si>
  <si>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</si>
  <si>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</si>
  <si>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</si>
  <si>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</si>
  <si>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</si>
  <si>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</si>
  <si>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</si>
  <si>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</si>
  <si>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</si>
  <si>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</si>
  <si>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</si>
  <si>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</si>
  <si>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12
C14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</si>
  <si>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</si>
  <si>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</si>
  <si>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</si>
  <si>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</si>
  <si>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</si>
  <si>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</si>
  <si>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</si>
  <si>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</si>
  <si>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</si>
  <si>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</si>
  <si>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</si>
  <si>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</si>
  <si>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</si>
  <si>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11
A14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</si>
  <si>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</si>
  <si>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</si>
  <si>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</si>
  <si>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</si>
  <si>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</si>
  <si>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</si>
  <si>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</si>
  <si>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</si>
  <si>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</si>
  <si>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</si>
  <si>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</si>
  <si>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</si>
  <si>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>10
B13</t>
  </si>
  <si>
    <t>10
B14</t>
  </si>
  <si>
    <t>Vắng, trễ</t>
  </si>
  <si>
    <t>Vệ sinh trực nhật</t>
  </si>
  <si>
    <t>Sai đồng phục</t>
  </si>
  <si>
    <t>Không đóng thùng</t>
  </si>
  <si>
    <t>Huy hiệu đoàn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</si>
  <si>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</si>
  <si>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</si>
  <si>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</si>
  <si>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</si>
  <si>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</si>
  <si>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</si>
  <si>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</si>
  <si>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</si>
  <si>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</si>
  <si>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Lớp ko đi họp</t>
  </si>
  <si>
    <t>Vi phạm khác</t>
  </si>
  <si>
    <t>Điểm thưởng phong trào</t>
  </si>
  <si>
    <t>Tổng điểm 
nề nếp</t>
  </si>
  <si>
    <t>Giờ chưa kí</t>
  </si>
  <si>
    <t>Giờ B (- 5/B)</t>
  </si>
  <si>
    <t>Giờ C ( - 10/C)</t>
  </si>
  <si>
    <t>Giờ D (- 20/D)</t>
  </si>
  <si>
    <t>Tổng điểm 
học tập</t>
  </si>
  <si>
    <t>Điểm thưởng khác</t>
  </si>
  <si>
    <t>Tổng điểm 
xếp thứ</t>
  </si>
  <si>
    <t>Tổng điểm 
xếp loại</t>
  </si>
  <si>
    <t>XẾP THỨ</t>
  </si>
  <si>
    <t>XẾP LOẠI</t>
  </si>
  <si>
    <t>LỚP</t>
  </si>
  <si>
    <t>Diễn Giải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</si>
  <si>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</si>
  <si>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</si>
  <si>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</si>
  <si>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</si>
  <si>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</si>
  <si>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</si>
  <si>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</si>
  <si>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</si>
  <si>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</si>
  <si>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</si>
  <si>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</si>
  <si>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</si>
  <si>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</si>
  <si>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</si>
  <si>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</si>
  <si>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</si>
  <si>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</si>
  <si>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</si>
  <si>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</si>
  <si>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</si>
  <si>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</si>
  <si>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</si>
  <si>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</si>
  <si>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</si>
  <si>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</si>
  <si>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</si>
  <si>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</si>
  <si>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</si>
  <si>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10B1</t>
  </si>
  <si>
    <t>10B2</t>
  </si>
  <si>
    <t>10B4</t>
  </si>
  <si>
    <t>10B8</t>
  </si>
  <si>
    <t>10B9</t>
  </si>
  <si>
    <t>10B10</t>
  </si>
  <si>
    <t>10B11</t>
  </si>
  <si>
    <t>10B12</t>
  </si>
  <si>
    <t>10B13</t>
  </si>
  <si>
    <t>10B14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</si>
  <si>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</si>
  <si>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</si>
  <si>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</si>
  <si>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</si>
  <si>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</si>
  <si>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</si>
  <si>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</si>
  <si>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PHẦN GHI LỖI VI PHẠM</t>
  </si>
  <si>
    <t xml:space="preserve"> 10B6</t>
  </si>
  <si>
    <t xml:space="preserve"> 10B7</t>
  </si>
  <si>
    <t xml:space="preserve"> 10B3</t>
  </si>
  <si>
    <t xml:space="preserve"> 10B5</t>
  </si>
  <si>
    <t>TUẦN THỨ 17 - TỪ: 10/12/2018 ĐẾN 16/12/2018- LỚP TRỰC: 11A3 - GVCN: TRẦN NGỌC DŨNG &amp; 10B3 - GVCN: ĐÀO XUÂN DŨNG</t>
  </si>
  <si>
    <t xml:space="preserve">T3: 2P (Vinh, Phú); 1 đi học muộn; T4: 1P; T5: 1P (Vinh); Thưởng 30đ tham gia lễ xóa bảng quảng cáo; </t>
  </si>
  <si>
    <t xml:space="preserve">T4: 1P (Thư); Thưởng 30đ tham gia lễ xóa bảng quảng cáo; </t>
  </si>
  <si>
    <t xml:space="preserve">T6: 1P; Thưởng 30đ tham gia lễ xóa bảng quảng cáo; </t>
  </si>
  <si>
    <t xml:space="preserve">T6: 1P (Lê Linh); Thưởng 30đ tham gia lễ xóa bảng quảng cáo; </t>
  </si>
  <si>
    <t xml:space="preserve">Thưởng 30đ tham gia lễ xóa bảng quảng cáo; </t>
  </si>
  <si>
    <t xml:space="preserve">T2: 1P (Đức); Thưởng 30đ tham gia lễ xóa bảng quảng cáo; </t>
  </si>
  <si>
    <t xml:space="preserve">T3: 1 đi học muộn; Thưởng 30đ tham gia lễ xóa bảng quảng cáo; </t>
  </si>
  <si>
    <t xml:space="preserve">T2: 1P; T3: 2 đi học muộn (Cường, Yôna); T4: Cường vô trễ tiết Anh; T5: 4P (Vân, Hiếu, Ánh, Thi); T6: V2 (1P) (Thy, Hrem); 6 ko mặc áo dài; CT2: 3 ko SH 15'; Thưởng 20đ tham gia lễ xóa bảng quảng cáo; </t>
  </si>
  <si>
    <t xml:space="preserve">T2: Giờ B môn lý (lớp quá ồn mất ý thức); T5: Trực nhật muộn; T6: Trực nhật muộn; CT2: Phương vô muộn, không đóng thùng (Phương); Thưởng 20đ tham gia lễ xóa bảng quảng cáo; Thưởng 30đ quét nhà đa năng; </t>
  </si>
  <si>
    <t xml:space="preserve">T2: 2P (Vân, Hậu); T3: 3P (Huyền, Dung, Nam), 2 giờ C môn toán (Bàn một phía ngoài ko học ngồi chép môn khác, Yến dối trá GV kết hợp em Dũng 12C11); T5: 2P (Dung, Huyền); CT2: 6P (Huyền, Tài, Dung, Phương, Hải, Vân); Thưởng 20 điểm quét cầu thang (T2: Cầu thang cạnh lớp 10B10 bẩn); Thưởng 30đ tham gia lễ xóa bảng quảng cáo; </t>
  </si>
  <si>
    <t xml:space="preserve">T2: 1P; T5: 1P (K Phượng); T6: 1 đi học muộn, CT2: 2P; Thưởng 30đ tham gia lễ xóa bảng quảng cáo; Thưởng 30 điểm quét cầu thang; </t>
  </si>
  <si>
    <t xml:space="preserve">T3: 1P (Minh Anh); T4: 1P (Khương), 2 đi học muộn; Thưởng 20đ tham gia lễ xóa bảng quảng cáo; </t>
  </si>
  <si>
    <t xml:space="preserve">T2: Vắng 5 chào cờ; T3: 4P (My, Sơn, Hiếu, Yến); T4: 1P (My); T5: 2P (Yến, Hiếu), T6: SH 15P ồn, 1KP; CT2: 3P (Thương, Nam, Hiếu); Thưởng 30đ tham gia lễ xóa bảng quảng cáo; </t>
  </si>
  <si>
    <t xml:space="preserve">T2: 2P (My, Nam) T3: 1P (Nam); T4: 2P (Hùng, Nam), 1 đi học muộn (Trường); T5: 1P (Nam); T6: 1P (Nam); 1 đi học muộn; CT2: 1P (My); Thưởng 30đ tham gia lễ xóa bảng quảng cáo; </t>
  </si>
  <si>
    <t xml:space="preserve">Dũng 12C11 kết hợp em Yến 12C5 dối trá GV dạy toán ; Trừ 30đ ko tham gia lễ xóa bảng quảng cáo; </t>
  </si>
  <si>
    <t xml:space="preserve">T2: 1P (Trung); CT2: 1P (Vũ); Thưởng 30đ tham gia lễ xóa bảng quảng cáo; </t>
  </si>
  <si>
    <t xml:space="preserve">T5: 1P (Chiến); Thưởng 30đ tham gia lễ xóa bảng quảng cáo; </t>
  </si>
  <si>
    <r>
      <t xml:space="preserve">T2: 1P (Nhàn); </t>
    </r>
    <r>
      <rPr>
        <i/>
        <sz val="8"/>
        <rFont val="Times New Roman"/>
        <family val="1"/>
      </rPr>
      <t xml:space="preserve">T4: Tiết toán: Quân 1, Hoàng 1, Tiến ko chuẩn bị bài; </t>
    </r>
    <r>
      <rPr>
        <sz val="8"/>
        <rFont val="Times New Roman"/>
        <family val="1"/>
      </rPr>
      <t xml:space="preserve">T4: 1KP (Nam); Thưởng 30đ tham gia lễ xóa bảng quảng cáo; </t>
    </r>
  </si>
  <si>
    <t xml:space="preserve">T2: 1P, T3: 2P (K An, L Anh); Thưởng 30đ tham gia lễ xóa bảng quảng cáo; </t>
  </si>
  <si>
    <t xml:space="preserve">T2: 2 người ko mặc áo dài, T3: 5 người đi học muộn, 2P; T6: 1P (Ngân); Thưởng 30đ tham gia lễ xóa bảng quảng cáo; </t>
  </si>
  <si>
    <t xml:space="preserve">T2: 6P, 6 người ko chào cờ (2 đi ôn HSG + 1 đau dạ dày); CT2: 2 người đi học muộn; T3:1P (Vy); 2KP (Tiến, Lực); 6 người đi học muộn, 2 người vào trễ 15 phút; T5: 1P; T6: 2P (Bình, Sơn); 8 học sinh ko có vở ghi + bài tập Đại số + Hình; Cờ đỏ đi trực muộn; Thưởng 30đ tham gia lễ xóa bảng quảng cáo; </t>
  </si>
  <si>
    <t xml:space="preserve">T3: Hùng đi học muộn; T5: 2P (Hùng, Nam); T6: 2P (Hùng, Nam); Thưởng 30đ tham gia lễ xóa bảng quảng cáo; Thưởng 30 điểm quét cầu sân trường; </t>
  </si>
  <si>
    <r>
      <t xml:space="preserve">CT2: Y Phước đi học muộn; T3: Vũ đi học muộn; T6: Lớp ồn; </t>
    </r>
    <r>
      <rPr>
        <i/>
        <sz val="8"/>
        <rFont val="Times New Roman"/>
        <family val="1"/>
      </rPr>
      <t>Bảo, Hùng, Y Phước ko có vở ghi +bài tập Đại số + Hình</t>
    </r>
    <r>
      <rPr>
        <sz val="8"/>
        <rFont val="Times New Roman"/>
        <family val="1"/>
      </rPr>
      <t xml:space="preserve">; Thưởng 30đ tham gia lễ xóa bảng quảng cáo; </t>
    </r>
  </si>
  <si>
    <t xml:space="preserve">T2: 1 người ko mặc áo dài (T Huyền), CT2: Lớp ồn + 2 người đi học muộn; T4: 2P (Ly, Tâm); T5: Giờ toán không nghiêm túc; N. X. Tiếp ko nghiêm túc trong giờ học; Trừ 30đ ko tham gia lễ xóa bảng quảng cáo; </t>
  </si>
  <si>
    <t xml:space="preserve">T2: 3P (Mai, Tuấn, H Nga); CT2: 2P (Mai, H Nga); T3: 2P (Mai, H Nga); T4: 1P (Mai); T5: 1P (Mai); T6: 1P; Thưởng 30đ tham gia lễ xóa bảng quảng cáo; </t>
  </si>
  <si>
    <t xml:space="preserve">T6: 3 người đi học muộn; T6: Cờ đỏ đi trực muộn (Trực lớp 12C10); Thưởng 30đ tham gia lễ xóa bảng quảng cáo; </t>
  </si>
  <si>
    <t xml:space="preserve">T2: 2P (Huy, Sơn); CT2: 1P (Huy); T3: 1P (Huy), T5: 1P (Huy); Thưởng 30đ tham gia lễ xóa bảng quảng cáo; </t>
  </si>
  <si>
    <t xml:space="preserve">T2: 2 người cờ đỏ đi trực, 3P; CT2: 1P (Hưng); T3: 2KP (Hưng, Thắng); T4: 4P; T5: 1 người đi học muộn; T6: Vắng 4; Nhiều giờ chưa kí SĐB (TD: Tiết 1 - Thứ 3 và Tiết 4 - Thứ 6; Sinh: Tiết 5 - Thứ 4; GDQP: Tiết 3, thứ 5); Trừ 30đ không tham gia lễ xóa bảng quảng cáo; </t>
  </si>
  <si>
    <t xml:space="preserve">T2: 1 người ko mặc áo dài; CT2: Quý đi học muộn; T3: 1P (Mẫn), 1 giờ C tiết Hóa (Minh + Quý đổi bài kiểm tra); T4: lớp ồn; T5: 1 người ko đeo thẻ học sinh, 1P (Hư xe); Thưởng 30đ tham gia lễ xóa bảng quảng cáo; </t>
  </si>
  <si>
    <t xml:space="preserve">T2: 1 người ko chào cờ; T3: 1 đi học muộn; T5: Vắng 1 (Ngọc Hải); CT2: 1P (Phát); Trừ 30đ ko tham gia lễ xóa bảng quảng cáo; </t>
  </si>
  <si>
    <t xml:space="preserve">T4: 2P; T5: 1P (Giang); CT2: 2P (Bé, Thơm); Thưởng 30đ vệ sinh phòng đoàn; Thưởng 20đ tham gia lễ xóa bảng quảng cáo; </t>
  </si>
  <si>
    <t xml:space="preserve">CT2: 1P (Thắng); 1 giờ C Sử (Ý thức tồi); T3: 2 đi học muộn (Giang, H Rin); T4: Vắng An, Đại, Q Huy; Thưởng 30đ tham gia lễ xóa bảng quảng cáo; </t>
  </si>
  <si>
    <t xml:space="preserve">T2: 1P (Thảo Vy); Quân xin về giờ Văn; CT2: 2 người đi học muộn, 2KP (Phú, Toàn); T3: 1 người đi học muộn (Đức); 1P (Thanh Huy); T4: 3P (Wêla, Phú, Mạnh); T6: 2P (Wêla, Liên); Lớp ồn; Thưởng 30đ tham gia lễ xóa bảng quảng cáo; Thưởng 20 điểm quét cầu sân trường; </t>
  </si>
  <si>
    <t xml:space="preserve">T2: Kiên ko SH 15'; CT2: 2KP; Quang đi học muộn; T3: 2KP (Quang, Kiên); T6: Kiên sử dụng ĐTDĐ trong giờ Toán; Thưởng 10đ tham gia lễ xóa bảng quảng cáo; Thưởng 20 điểm quét cầu sân trường; </t>
  </si>
  <si>
    <t xml:space="preserve">T2: Lớp ồn 15'; 6 người đeo thẻ HS ko nghiêm túc; T4: 1KP; T6: 1P (Hoa); Thưởng 30đ tham gia lễ xóa bảng quảng cáo; </t>
  </si>
  <si>
    <t xml:space="preserve">T3: 1P (Triều); T4: 1P; T6: 1P; Thưởng 20đ tham gia lễ xóa bảng quảng cáo; </t>
  </si>
  <si>
    <t xml:space="preserve">T2: 1P (Nam); T3: 4P (Tuấn, N Anh, Nam, Nghĩa); T6: 1 đi học muộn; CT2: 2P; Thưởng 10đ tham gia lễ xóa bảng quảng cáo; </t>
  </si>
  <si>
    <t xml:space="preserve">T4: 3 HS ăn bánh trong lớp giờ Lý; T5: 1P (Võ Ngọc); Thưởng 30đ tham gia lễ xóa bảng quảng cáo; </t>
  </si>
  <si>
    <t xml:space="preserve">T6: 1P; Q.Anh ăn hàng trong lớp giờ Anh Trừ 30đ ko tham gia lễ xóa bảng quảng cáo; </t>
  </si>
  <si>
    <t xml:space="preserve">T3: 2P (Thủy, Tú); T6: 1P (Định); Thiên Hoàng nói chuyện trong giờ Lý; Bảo đi dép lê; CT2: 1P (Y Nam); Thưởng 30đ tham gia lễ xóa bảng quảng cáo; Thưởng 30 điểm quét cầu sân trường; </t>
  </si>
  <si>
    <t>T2: 1 người ko chào cờ (Sơn), Vũ ồn 15 phút; T3: 1KP (Sơn); T4: 2P; T5: 2P; 20 người ko đeo bảng tên; T6: lớp ồn, Kiệt ko nghiêm túc trong tiết toán; Hiếu + Nga: ko SH 15' + ko đeo thẻ HS; Thưởng 30đ tham gia lễ xóa bảng quảng cáo; Thưởng 30đ vệ sinh khu vực đất trống gần phòng chờ GV.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</si>
</sst>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4"/>
      <color theme="1"/>
      <name val="Times New Roman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sz val="5"/>
      <name val="Times New Roman"/>
      <family val="1"/>
    </font>
    <font>
      <sz val="5.5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/>
      <right/>
      <top/>
      <bottom style="double"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thin"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55" applyFont="1" applyAlignment="1" applyProtection="1">
      <alignment horizontal="center" vertical="center" shrinkToFit="1"/>
      <protection/>
    </xf>
    <xf numFmtId="0" fontId="5" fillId="0" borderId="10" xfId="55" applyFont="1" applyBorder="1" applyAlignment="1" applyProtection="1">
      <alignment horizontal="left" vertical="center"/>
      <protection locked="0"/>
    </xf>
    <xf numFmtId="0" fontId="56" fillId="0" borderId="11" xfId="0" applyFont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horizontal="center" vertical="center"/>
      <protection/>
    </xf>
    <xf numFmtId="0" fontId="56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55" applyFont="1" applyBorder="1" applyAlignment="1" applyProtection="1">
      <alignment horizontal="left" vertical="center" wrapText="1"/>
      <protection locked="0"/>
    </xf>
    <xf numFmtId="0" fontId="56" fillId="0" borderId="16" xfId="0" applyFont="1" applyBorder="1" applyAlignment="1" applyProtection="1">
      <alignment horizontal="center" vertical="center"/>
      <protection/>
    </xf>
    <xf numFmtId="0" fontId="56" fillId="0" borderId="17" xfId="0" applyFont="1" applyBorder="1" applyAlignment="1" applyProtection="1">
      <alignment horizontal="center" vertical="center"/>
      <protection/>
    </xf>
    <xf numFmtId="0" fontId="56" fillId="0" borderId="1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55" applyFont="1" applyBorder="1" applyAlignment="1" applyProtection="1">
      <alignment horizontal="left" vertical="center"/>
      <protection locked="0"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7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7" fillId="0" borderId="20" xfId="55" applyFont="1" applyBorder="1" applyAlignment="1" applyProtection="1">
      <alignment horizontal="left" vertical="center"/>
      <protection locked="0"/>
    </xf>
    <xf numFmtId="0" fontId="56" fillId="0" borderId="21" xfId="0" applyFont="1" applyBorder="1" applyAlignment="1" applyProtection="1">
      <alignment horizontal="center" vertical="center"/>
      <protection/>
    </xf>
    <xf numFmtId="0" fontId="56" fillId="0" borderId="22" xfId="0" applyFont="1" applyBorder="1" applyAlignment="1" applyProtection="1">
      <alignment horizontal="center" vertical="center"/>
      <protection/>
    </xf>
    <xf numFmtId="0" fontId="56" fillId="0" borderId="23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4" fillId="0" borderId="25" xfId="55" applyFont="1" applyBorder="1" applyAlignment="1" applyProtection="1">
      <alignment horizontal="left" vertical="center" wrapText="1"/>
      <protection/>
    </xf>
    <xf numFmtId="0" fontId="58" fillId="0" borderId="26" xfId="0" applyFont="1" applyBorder="1" applyAlignment="1" applyProtection="1">
      <alignment horizontal="center" vertical="center"/>
      <protection/>
    </xf>
    <xf numFmtId="0" fontId="58" fillId="0" borderId="27" xfId="0" applyFont="1" applyBorder="1" applyAlignment="1" applyProtection="1">
      <alignment horizontal="center" vertical="center"/>
      <protection/>
    </xf>
    <xf numFmtId="0" fontId="58" fillId="0" borderId="28" xfId="0" applyFont="1" applyBorder="1" applyAlignment="1" applyProtection="1">
      <alignment horizontal="center" vertical="center"/>
      <protection/>
    </xf>
    <xf numFmtId="0" fontId="5" fillId="0" borderId="29" xfId="55" applyFont="1" applyBorder="1" applyAlignment="1" applyProtection="1">
      <alignment horizontal="left" vertical="center"/>
      <protection/>
    </xf>
    <xf numFmtId="0" fontId="56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5" xfId="55" applyFont="1" applyBorder="1" applyAlignment="1" applyProtection="1">
      <alignment horizontal="left" vertical="center"/>
      <protection/>
    </xf>
    <xf numFmtId="0" fontId="5" fillId="0" borderId="20" xfId="55" applyFont="1" applyBorder="1" applyAlignment="1" applyProtection="1">
      <alignment horizontal="left" vertical="center"/>
      <protection/>
    </xf>
    <xf numFmtId="0" fontId="4" fillId="0" borderId="32" xfId="55" applyFont="1" applyBorder="1" applyAlignment="1" applyProtection="1">
      <alignment horizontal="left" vertical="center"/>
      <protection/>
    </xf>
    <xf numFmtId="0" fontId="5" fillId="0" borderId="33" xfId="55" applyFont="1" applyBorder="1" applyAlignment="1" applyProtection="1">
      <alignment horizontal="center" vertical="center"/>
      <protection/>
    </xf>
    <xf numFmtId="0" fontId="5" fillId="0" borderId="34" xfId="55" applyFont="1" applyBorder="1" applyAlignment="1" applyProtection="1">
      <alignment horizontal="center" vertical="center"/>
      <protection/>
    </xf>
    <xf numFmtId="0" fontId="5" fillId="0" borderId="35" xfId="55" applyFont="1" applyBorder="1" applyAlignment="1" applyProtection="1">
      <alignment horizontal="center" vertical="center"/>
      <protection/>
    </xf>
    <xf numFmtId="0" fontId="5" fillId="0" borderId="36" xfId="55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4" fillId="0" borderId="38" xfId="55" applyFont="1" applyBorder="1" applyAlignment="1" applyProtection="1">
      <alignment horizontal="left" vertical="center" wrapText="1"/>
      <protection/>
    </xf>
    <xf numFmtId="0" fontId="4" fillId="0" borderId="39" xfId="55" applyFont="1" applyBorder="1" applyAlignment="1" applyProtection="1">
      <alignment horizontal="left" vertical="center" wrapText="1"/>
      <protection/>
    </xf>
    <xf numFmtId="0" fontId="58" fillId="0" borderId="40" xfId="0" applyFont="1" applyBorder="1" applyAlignment="1" applyProtection="1">
      <alignment horizontal="center" vertical="center"/>
      <protection/>
    </xf>
    <xf numFmtId="0" fontId="58" fillId="0" borderId="41" xfId="0" applyFont="1" applyBorder="1" applyAlignment="1" applyProtection="1">
      <alignment horizontal="center" vertical="center"/>
      <protection/>
    </xf>
    <xf numFmtId="0" fontId="58" fillId="0" borderId="42" xfId="0" applyFont="1" applyBorder="1" applyAlignment="1" applyProtection="1">
      <alignment horizontal="center" vertical="center"/>
      <protection/>
    </xf>
    <xf numFmtId="0" fontId="4" fillId="0" borderId="25" xfId="55" applyFont="1" applyBorder="1" applyAlignment="1" applyProtection="1">
      <alignment horizontal="left" vertical="center"/>
      <protection/>
    </xf>
    <xf numFmtId="0" fontId="57" fillId="0" borderId="26" xfId="0" applyFont="1" applyBorder="1" applyAlignment="1" applyProtection="1">
      <alignment horizontal="center" vertical="center"/>
      <protection/>
    </xf>
    <xf numFmtId="0" fontId="57" fillId="0" borderId="27" xfId="0" applyFont="1" applyBorder="1" applyAlignment="1" applyProtection="1">
      <alignment horizontal="center" vertical="center"/>
      <protection/>
    </xf>
    <xf numFmtId="0" fontId="57" fillId="0" borderId="28" xfId="0" applyFont="1" applyBorder="1" applyAlignment="1" applyProtection="1">
      <alignment horizontal="center" vertical="center"/>
      <protection/>
    </xf>
    <xf numFmtId="0" fontId="4" fillId="0" borderId="43" xfId="55" applyFont="1" applyBorder="1" applyAlignment="1" applyProtection="1">
      <alignment horizontal="left" vertical="center"/>
      <protection/>
    </xf>
    <xf numFmtId="0" fontId="58" fillId="0" borderId="44" xfId="0" applyFont="1" applyBorder="1" applyAlignment="1" applyProtection="1">
      <alignment horizontal="center" vertical="center"/>
      <protection/>
    </xf>
    <xf numFmtId="0" fontId="58" fillId="0" borderId="45" xfId="0" applyFont="1" applyBorder="1" applyAlignment="1" applyProtection="1">
      <alignment horizontal="center" vertical="center"/>
      <protection/>
    </xf>
    <xf numFmtId="0" fontId="58" fillId="0" borderId="4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left" vertical="center"/>
    </xf>
    <xf numFmtId="9" fontId="5" fillId="0" borderId="15" xfId="59" applyFont="1" applyBorder="1" applyAlignment="1">
      <alignment horizontal="left" vertical="center"/>
    </xf>
    <xf numFmtId="0" fontId="5" fillId="0" borderId="48" xfId="0" applyFont="1" applyBorder="1" applyAlignment="1">
      <alignment vertical="center"/>
    </xf>
    <xf numFmtId="0" fontId="4" fillId="0" borderId="32" xfId="0" applyFont="1" applyBorder="1" applyAlignment="1">
      <alignment horizontal="center" vertical="center" shrinkToFit="1"/>
    </xf>
    <xf numFmtId="9" fontId="5" fillId="0" borderId="15" xfId="59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55" applyFont="1" applyAlignment="1">
      <alignment horizontal="center"/>
      <protection/>
    </xf>
    <xf numFmtId="0" fontId="10" fillId="0" borderId="17" xfId="55" applyFont="1" applyBorder="1" applyAlignment="1">
      <alignment horizontal="center" vertical="center"/>
      <protection/>
    </xf>
    <xf numFmtId="0" fontId="39" fillId="0" borderId="17" xfId="55" applyBorder="1" applyAlignment="1">
      <alignment horizontal="center" vertical="center"/>
      <protection/>
    </xf>
    <xf numFmtId="0" fontId="11" fillId="0" borderId="17" xfId="55" applyFont="1" applyBorder="1" applyAlignment="1">
      <alignment horizontal="center" vertical="center"/>
      <protection/>
    </xf>
    <xf numFmtId="0" fontId="58" fillId="0" borderId="50" xfId="0" applyFont="1" applyBorder="1" applyAlignment="1" applyProtection="1">
      <alignment horizontal="center" vertical="center"/>
      <protection/>
    </xf>
    <xf numFmtId="0" fontId="58" fillId="0" borderId="51" xfId="0" applyFont="1" applyBorder="1" applyAlignment="1" applyProtection="1">
      <alignment horizontal="center" vertical="center"/>
      <protection/>
    </xf>
    <xf numFmtId="0" fontId="58" fillId="0" borderId="52" xfId="0" applyFont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left" vertical="center"/>
    </xf>
    <xf numFmtId="0" fontId="56" fillId="0" borderId="47" xfId="0" applyFont="1" applyBorder="1" applyAlignment="1">
      <alignment/>
    </xf>
    <xf numFmtId="0" fontId="56" fillId="0" borderId="32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left" vertical="center"/>
    </xf>
    <xf numFmtId="0" fontId="56" fillId="0" borderId="32" xfId="0" applyFont="1" applyBorder="1" applyAlignment="1">
      <alignment vertical="center" wrapText="1"/>
    </xf>
    <xf numFmtId="0" fontId="58" fillId="0" borderId="15" xfId="0" applyFont="1" applyBorder="1" applyAlignment="1">
      <alignment vertical="center"/>
    </xf>
    <xf numFmtId="0" fontId="56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12" fillId="0" borderId="0" xfId="55" applyFont="1" applyAlignment="1" applyProtection="1">
      <alignment horizontal="center" vertical="center" shrinkToFit="1"/>
      <protection locked="0"/>
    </xf>
    <xf numFmtId="0" fontId="2" fillId="0" borderId="0" xfId="55" applyFont="1" applyAlignment="1" applyProtection="1">
      <alignment horizontal="center" vertical="center" shrinkToFit="1"/>
      <protection locked="0"/>
    </xf>
    <xf numFmtId="0" fontId="2" fillId="0" borderId="53" xfId="55" applyFont="1" applyBorder="1" applyAlignment="1" applyProtection="1">
      <alignment horizontal="center"/>
      <protection/>
    </xf>
    <xf numFmtId="0" fontId="4" fillId="0" borderId="54" xfId="55" applyFont="1" applyBorder="1" applyAlignment="1" applyProtection="1">
      <alignment wrapText="1"/>
      <protection/>
    </xf>
    <xf numFmtId="0" fontId="4" fillId="0" borderId="55" xfId="55" applyFont="1" applyBorder="1" applyAlignment="1" applyProtection="1">
      <alignment wrapText="1"/>
      <protection/>
    </xf>
    <xf numFmtId="0" fontId="4" fillId="0" borderId="56" xfId="55" applyFont="1" applyBorder="1" applyAlignment="1" applyProtection="1">
      <alignment horizontal="center" vertical="center" wrapText="1"/>
      <protection/>
    </xf>
    <xf numFmtId="0" fontId="4" fillId="0" borderId="44" xfId="55" applyFont="1" applyBorder="1" applyAlignment="1" applyProtection="1">
      <alignment horizontal="center" vertical="center"/>
      <protection/>
    </xf>
    <xf numFmtId="0" fontId="4" fillId="0" borderId="57" xfId="55" applyFont="1" applyBorder="1" applyAlignment="1" applyProtection="1">
      <alignment horizontal="center" vertical="center" wrapText="1"/>
      <protection/>
    </xf>
    <xf numFmtId="0" fontId="4" fillId="0" borderId="58" xfId="55" applyFont="1" applyBorder="1" applyAlignment="1" applyProtection="1">
      <alignment horizontal="center" vertical="center"/>
      <protection/>
    </xf>
    <xf numFmtId="0" fontId="4" fillId="0" borderId="59" xfId="55" applyFont="1" applyBorder="1" applyAlignment="1" applyProtection="1">
      <alignment horizontal="center" vertical="center" wrapText="1"/>
      <protection/>
    </xf>
    <xf numFmtId="0" fontId="4" fillId="0" borderId="53" xfId="55" applyFont="1" applyBorder="1" applyAlignment="1" applyProtection="1">
      <alignment horizontal="center" vertical="center"/>
      <protection/>
    </xf>
    <xf numFmtId="0" fontId="4" fillId="0" borderId="60" xfId="55" applyFont="1" applyBorder="1" applyAlignment="1" applyProtection="1">
      <alignment horizontal="center" vertical="center" wrapText="1"/>
      <protection/>
    </xf>
    <xf numFmtId="0" fontId="4" fillId="0" borderId="61" xfId="55" applyFont="1" applyBorder="1" applyAlignment="1" applyProtection="1">
      <alignment horizontal="center" vertical="center"/>
      <protection/>
    </xf>
    <xf numFmtId="0" fontId="4" fillId="0" borderId="62" xfId="55" applyFont="1" applyBorder="1" applyAlignment="1" applyProtection="1">
      <alignment horizontal="center" vertical="center" wrapText="1"/>
      <protection/>
    </xf>
    <xf numFmtId="0" fontId="4" fillId="0" borderId="63" xfId="55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5"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="115" zoomScaleNormal="115" zoomScalePageLayoutView="0" workbookViewId="0" topLeftCell="A19">
      <selection activeCell="X10" sqref="X10"/>
    </sheetView>
  </sheetViews>
  <sheetFormatPr defaultColWidth="8.88671875" defaultRowHeight="18.75"/>
  <cols>
    <col min="1" max="1" width="11.10546875" style="1" customWidth="1"/>
    <col min="2" max="43" width="2.4453125" style="1" customWidth="1"/>
    <col min="44" max="16384" width="8.88671875" style="1" customWidth="1"/>
  </cols>
  <sheetData>
    <row r="1" spans="1:43" ht="18.75">
      <c r="A1" s="103" t="s">
        <v>124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</row>
    <row r="2" spans="1:43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1:43" ht="19.5" customHeight="1" thickTop="1">
      <c r="A4" s="106" t="s">
        <v>1</v>
      </c>
      <c r="B4" s="108" t="s">
        <v>2</v>
      </c>
      <c r="C4" s="108" t="s">
        <v>3</v>
      </c>
      <c r="D4" s="108" t="s">
        <v>4</v>
      </c>
      <c r="E4" s="108" t="s">
        <v>5</v>
      </c>
      <c r="F4" s="108" t="s">
        <v>6</v>
      </c>
      <c r="G4" s="108" t="s">
        <v>7</v>
      </c>
      <c r="H4" s="108" t="s">
        <v>8</v>
      </c>
      <c r="I4" s="108" t="s">
        <v>9</v>
      </c>
      <c r="J4" s="108" t="s">
        <v>10</v>
      </c>
      <c r="K4" s="108" t="s">
        <v>11</v>
      </c>
      <c r="L4" s="108" t="s">
        <v>12</v>
      </c>
      <c r="M4" s="108" t="s">
        <v>13</v>
      </c>
      <c r="N4" s="108" t="s">
        <v>14</v>
      </c>
      <c r="O4" s="108" t="s">
        <v>15</v>
      </c>
      <c r="P4" s="116" t="s">
        <v>16</v>
      </c>
      <c r="Q4" s="110" t="s">
        <v>17</v>
      </c>
      <c r="R4" s="112" t="s">
        <v>18</v>
      </c>
      <c r="S4" s="114" t="s">
        <v>19</v>
      </c>
      <c r="T4" s="110" t="s">
        <v>20</v>
      </c>
      <c r="U4" s="108" t="s">
        <v>21</v>
      </c>
      <c r="V4" s="112" t="s">
        <v>22</v>
      </c>
      <c r="W4" s="114" t="s">
        <v>23</v>
      </c>
      <c r="X4" s="114" t="s">
        <v>24</v>
      </c>
      <c r="Y4" s="114" t="s">
        <v>25</v>
      </c>
      <c r="Z4" s="114" t="s">
        <v>26</v>
      </c>
      <c r="AA4" s="114" t="s">
        <v>27</v>
      </c>
      <c r="AB4" s="114" t="s">
        <v>28</v>
      </c>
      <c r="AC4" s="114" t="s">
        <v>29</v>
      </c>
      <c r="AD4" s="120" t="s">
        <v>30</v>
      </c>
      <c r="AE4" s="118" t="s">
        <v>31</v>
      </c>
      <c r="AF4" s="118" t="s">
        <v>32</v>
      </c>
      <c r="AG4" s="118" t="s">
        <v>33</v>
      </c>
      <c r="AH4" s="118" t="s">
        <v>34</v>
      </c>
      <c r="AI4" s="118" t="s">
        <v>35</v>
      </c>
      <c r="AJ4" s="118" t="s">
        <v>36</v>
      </c>
      <c r="AK4" s="118" t="s">
        <v>37</v>
      </c>
      <c r="AL4" s="118" t="s">
        <v>38</v>
      </c>
      <c r="AM4" s="118" t="s">
        <v>39</v>
      </c>
      <c r="AN4" s="118" t="s">
        <v>40</v>
      </c>
      <c r="AO4" s="118" t="s">
        <v>41</v>
      </c>
      <c r="AP4" s="118" t="s">
        <v>42</v>
      </c>
      <c r="AQ4" s="122" t="s">
        <v>43</v>
      </c>
    </row>
    <row r="5" spans="1:43" ht="19.5" thickBot="1">
      <c r="A5" s="107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7"/>
      <c r="Q5" s="111"/>
      <c r="R5" s="113"/>
      <c r="S5" s="115"/>
      <c r="T5" s="111"/>
      <c r="U5" s="109"/>
      <c r="V5" s="113"/>
      <c r="W5" s="115"/>
      <c r="X5" s="115"/>
      <c r="Y5" s="115"/>
      <c r="Z5" s="115"/>
      <c r="AA5" s="115"/>
      <c r="AB5" s="115"/>
      <c r="AC5" s="115"/>
      <c r="AD5" s="121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23"/>
    </row>
    <row r="6" spans="1:43" ht="15.75" customHeight="1" thickTop="1">
      <c r="A6" s="3" t="s">
        <v>44</v>
      </c>
      <c r="B6" s="4">
        <v>-1</v>
      </c>
      <c r="C6" s="5">
        <v>-17</v>
      </c>
      <c r="D6" s="5"/>
      <c r="E6" s="5">
        <v>-2</v>
      </c>
      <c r="F6" s="5">
        <v>-12</v>
      </c>
      <c r="G6" s="5">
        <v>-6</v>
      </c>
      <c r="H6" s="5">
        <v>-6</v>
      </c>
      <c r="I6" s="5">
        <v>-2</v>
      </c>
      <c r="J6" s="5">
        <v>-15</v>
      </c>
      <c r="K6" s="5">
        <v>-11</v>
      </c>
      <c r="L6" s="5"/>
      <c r="M6" s="5">
        <v>-2</v>
      </c>
      <c r="N6" s="5">
        <v>-1</v>
      </c>
      <c r="O6" s="6"/>
      <c r="P6" s="4">
        <v>-6</v>
      </c>
      <c r="Q6" s="5">
        <v>-3</v>
      </c>
      <c r="R6" s="5">
        <v>-13</v>
      </c>
      <c r="S6" s="5">
        <v>-36</v>
      </c>
      <c r="T6" s="5">
        <v>-6</v>
      </c>
      <c r="U6" s="5">
        <v>-24</v>
      </c>
      <c r="V6" s="5">
        <v>-4</v>
      </c>
      <c r="W6" s="5">
        <v>-6</v>
      </c>
      <c r="X6" s="5">
        <v>-5</v>
      </c>
      <c r="Y6" s="5">
        <v>-6</v>
      </c>
      <c r="Z6" s="5">
        <v>-1</v>
      </c>
      <c r="AA6" s="5">
        <v>-9</v>
      </c>
      <c r="AB6" s="5">
        <v>-40</v>
      </c>
      <c r="AC6" s="6">
        <v>-4</v>
      </c>
      <c r="AD6" s="7">
        <v>-8</v>
      </c>
      <c r="AE6" s="8">
        <v>-5</v>
      </c>
      <c r="AF6" s="8">
        <v>-20</v>
      </c>
      <c r="AG6" s="8">
        <v>-6</v>
      </c>
      <c r="AH6" s="8">
        <v>-4</v>
      </c>
      <c r="AI6" s="8">
        <v>-22</v>
      </c>
      <c r="AJ6" s="8">
        <v>-6</v>
      </c>
      <c r="AK6" s="8">
        <v>-1</v>
      </c>
      <c r="AL6" s="8">
        <v>-1</v>
      </c>
      <c r="AM6" s="8">
        <v>-3</v>
      </c>
      <c r="AN6" s="8">
        <v>-1</v>
      </c>
      <c r="AO6" s="8">
        <v>-9</v>
      </c>
      <c r="AP6" s="8">
        <v>-1</v>
      </c>
      <c r="AQ6" s="9">
        <v>-1</v>
      </c>
    </row>
    <row r="7" spans="1:43" ht="15.75" customHeight="1">
      <c r="A7" s="10" t="s">
        <v>45</v>
      </c>
      <c r="B7" s="11"/>
      <c r="C7" s="12"/>
      <c r="D7" s="12"/>
      <c r="E7" s="12">
        <v>-40</v>
      </c>
      <c r="F7" s="12"/>
      <c r="G7" s="12"/>
      <c r="H7" s="12"/>
      <c r="I7" s="12"/>
      <c r="J7" s="12"/>
      <c r="K7" s="12"/>
      <c r="L7" s="12"/>
      <c r="M7" s="12"/>
      <c r="N7" s="12"/>
      <c r="O7" s="13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4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6"/>
    </row>
    <row r="8" spans="1:43" ht="15.75" customHeight="1">
      <c r="A8" s="17" t="s">
        <v>46</v>
      </c>
      <c r="B8" s="11"/>
      <c r="C8" s="12">
        <v>-12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1"/>
      <c r="Q8" s="12"/>
      <c r="R8" s="12">
        <v>-4</v>
      </c>
      <c r="S8" s="12"/>
      <c r="T8" s="12"/>
      <c r="U8" s="12"/>
      <c r="V8" s="12"/>
      <c r="W8" s="12">
        <v>-2</v>
      </c>
      <c r="X8" s="12"/>
      <c r="Y8" s="12"/>
      <c r="Z8" s="12"/>
      <c r="AA8" s="12"/>
      <c r="AB8" s="12"/>
      <c r="AC8" s="13">
        <v>-2</v>
      </c>
      <c r="AD8" s="14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6"/>
    </row>
    <row r="9" spans="1:43" ht="15" customHeight="1">
      <c r="A9" s="17" t="s">
        <v>47</v>
      </c>
      <c r="B9" s="11"/>
      <c r="C9" s="12"/>
      <c r="D9" s="12"/>
      <c r="E9" s="12">
        <v>-10</v>
      </c>
      <c r="F9" s="12"/>
      <c r="G9" s="12"/>
      <c r="H9" s="12"/>
      <c r="I9" s="12"/>
      <c r="J9" s="12"/>
      <c r="K9" s="12"/>
      <c r="L9" s="12"/>
      <c r="M9" s="12"/>
      <c r="N9" s="12"/>
      <c r="O9" s="13"/>
      <c r="P9" s="11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4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14.25" customHeight="1">
      <c r="A10" s="17" t="s">
        <v>48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/>
    </row>
    <row r="11" spans="1:43" ht="15" customHeight="1">
      <c r="A11" s="17" t="s">
        <v>49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>
        <v>-44</v>
      </c>
      <c r="AB11" s="12"/>
      <c r="AC11" s="13">
        <v>-2</v>
      </c>
      <c r="AD11" s="14"/>
      <c r="AE11" s="15"/>
      <c r="AF11" s="15"/>
      <c r="AG11" s="15"/>
      <c r="AH11" s="15"/>
      <c r="AI11" s="15"/>
      <c r="AJ11" s="15">
        <v>-12</v>
      </c>
      <c r="AK11" s="15"/>
      <c r="AL11" s="15"/>
      <c r="AM11" s="15"/>
      <c r="AN11" s="15"/>
      <c r="AO11" s="15"/>
      <c r="AP11" s="15"/>
      <c r="AQ11" s="16"/>
    </row>
    <row r="12" spans="1:43" ht="15.75" customHeight="1">
      <c r="A12" s="10" t="s">
        <v>50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4"/>
      <c r="AE12" s="15"/>
      <c r="AF12" s="15"/>
      <c r="AG12" s="15"/>
      <c r="AH12" s="15">
        <v>-10</v>
      </c>
      <c r="AI12" s="15"/>
      <c r="AJ12" s="15"/>
      <c r="AK12" s="15"/>
      <c r="AL12" s="15"/>
      <c r="AM12" s="15"/>
      <c r="AN12" s="15"/>
      <c r="AO12" s="15"/>
      <c r="AP12" s="15"/>
      <c r="AQ12" s="16"/>
    </row>
    <row r="13" spans="1:43" ht="18" customHeight="1">
      <c r="A13" s="10" t="s">
        <v>51</v>
      </c>
      <c r="B13" s="11"/>
      <c r="C13" s="12">
        <v>-6</v>
      </c>
      <c r="D13" s="12"/>
      <c r="E13" s="12"/>
      <c r="F13" s="12"/>
      <c r="G13" s="12"/>
      <c r="H13" s="12"/>
      <c r="I13" s="12"/>
      <c r="J13" s="12">
        <v>-5</v>
      </c>
      <c r="K13" s="12"/>
      <c r="L13" s="12"/>
      <c r="M13" s="12"/>
      <c r="N13" s="12"/>
      <c r="O13" s="13"/>
      <c r="P13" s="11"/>
      <c r="Q13" s="12"/>
      <c r="R13" s="12"/>
      <c r="S13" s="12">
        <v>-4</v>
      </c>
      <c r="T13" s="12"/>
      <c r="U13" s="12">
        <v>-5</v>
      </c>
      <c r="V13" s="12">
        <v>-5</v>
      </c>
      <c r="W13" s="12">
        <v>-5</v>
      </c>
      <c r="X13" s="12"/>
      <c r="Y13" s="12"/>
      <c r="Z13" s="12"/>
      <c r="AA13" s="12">
        <v>-11</v>
      </c>
      <c r="AB13" s="12"/>
      <c r="AC13" s="13">
        <v>-5</v>
      </c>
      <c r="AD13" s="14"/>
      <c r="AE13" s="15"/>
      <c r="AF13" s="15"/>
      <c r="AG13" s="15"/>
      <c r="AH13" s="15"/>
      <c r="AI13" s="15">
        <v>-2</v>
      </c>
      <c r="AJ13" s="15">
        <v>-5</v>
      </c>
      <c r="AK13" s="15"/>
      <c r="AL13" s="15"/>
      <c r="AM13" s="15"/>
      <c r="AN13" s="15"/>
      <c r="AO13" s="15"/>
      <c r="AP13" s="15"/>
      <c r="AQ13" s="16"/>
    </row>
    <row r="14" spans="1:43" ht="15.75" customHeight="1">
      <c r="A14" s="17" t="s">
        <v>52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1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4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</row>
    <row r="15" spans="1:43" ht="14.25" customHeight="1">
      <c r="A15" s="17" t="s">
        <v>53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1"/>
      <c r="Q15" s="12"/>
      <c r="R15" s="12"/>
      <c r="S15" s="12"/>
      <c r="T15" s="12"/>
      <c r="U15" s="12"/>
      <c r="V15" s="12"/>
      <c r="W15" s="12">
        <v>-7</v>
      </c>
      <c r="X15" s="12"/>
      <c r="Y15" s="12"/>
      <c r="Z15" s="12"/>
      <c r="AA15" s="12">
        <v>-2</v>
      </c>
      <c r="AB15" s="12"/>
      <c r="AC15" s="13"/>
      <c r="AD15" s="14"/>
      <c r="AE15" s="15"/>
      <c r="AF15" s="15"/>
      <c r="AG15" s="15"/>
      <c r="AH15" s="15">
        <v>-2</v>
      </c>
      <c r="AI15" s="15"/>
      <c r="AJ15" s="15"/>
      <c r="AK15" s="15"/>
      <c r="AL15" s="15"/>
      <c r="AM15" s="15"/>
      <c r="AN15" s="15"/>
      <c r="AO15" s="15"/>
      <c r="AP15" s="15"/>
      <c r="AQ15" s="16"/>
    </row>
    <row r="16" spans="1:43" ht="15.75" customHeight="1">
      <c r="A16" s="17" t="s">
        <v>54</v>
      </c>
      <c r="B16" s="11"/>
      <c r="C16" s="12"/>
      <c r="D16" s="12"/>
      <c r="E16" s="12"/>
      <c r="F16" s="12"/>
      <c r="G16" s="12"/>
      <c r="H16" s="12"/>
      <c r="I16" s="12"/>
      <c r="J16" s="12">
        <v>-25</v>
      </c>
      <c r="K16" s="12"/>
      <c r="L16" s="12"/>
      <c r="M16" s="12"/>
      <c r="N16" s="12"/>
      <c r="O16" s="13"/>
      <c r="P16" s="11"/>
      <c r="Q16" s="12"/>
      <c r="R16" s="12"/>
      <c r="S16" s="12">
        <v>-15</v>
      </c>
      <c r="T16" s="12"/>
      <c r="U16" s="12"/>
      <c r="V16" s="12"/>
      <c r="W16" s="12"/>
      <c r="X16" s="12"/>
      <c r="Y16" s="12"/>
      <c r="Z16" s="12"/>
      <c r="AA16" s="12">
        <v>-5</v>
      </c>
      <c r="AB16" s="12">
        <v>-5</v>
      </c>
      <c r="AC16" s="13"/>
      <c r="AD16" s="14">
        <v>-5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6"/>
    </row>
    <row r="17" spans="1:43" ht="15.75" customHeight="1">
      <c r="A17" s="17" t="s">
        <v>55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11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  <c r="AD17" s="14"/>
      <c r="AE17" s="15"/>
      <c r="AF17" s="15"/>
      <c r="AG17" s="15"/>
      <c r="AH17" s="15"/>
      <c r="AI17" s="15">
        <v>-20</v>
      </c>
      <c r="AJ17" s="15"/>
      <c r="AK17" s="15"/>
      <c r="AL17" s="15"/>
      <c r="AM17" s="15"/>
      <c r="AN17" s="15"/>
      <c r="AO17" s="15"/>
      <c r="AP17" s="15"/>
      <c r="AQ17" s="16"/>
    </row>
    <row r="18" spans="1:43" ht="22.5">
      <c r="A18" s="10" t="s">
        <v>56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1"/>
      <c r="Q18" s="12"/>
      <c r="R18" s="12"/>
      <c r="S18" s="12">
        <v>-5</v>
      </c>
      <c r="T18" s="12"/>
      <c r="U18" s="12"/>
      <c r="V18" s="12"/>
      <c r="W18" s="12"/>
      <c r="X18" s="12"/>
      <c r="Y18" s="12">
        <v>-5</v>
      </c>
      <c r="Z18" s="12"/>
      <c r="AA18" s="12"/>
      <c r="AB18" s="12"/>
      <c r="AC18" s="13"/>
      <c r="AD18" s="14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</row>
    <row r="19" spans="1:43" ht="15.75" customHeight="1">
      <c r="A19" s="17" t="s">
        <v>57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1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14"/>
      <c r="AE19" s="15"/>
      <c r="AF19" s="15"/>
      <c r="AG19" s="15"/>
      <c r="AH19" s="15"/>
      <c r="AI19" s="15"/>
      <c r="AJ19" s="15"/>
      <c r="AK19" s="15"/>
      <c r="AL19" s="15">
        <v>-2</v>
      </c>
      <c r="AM19" s="15"/>
      <c r="AN19" s="15"/>
      <c r="AO19" s="15"/>
      <c r="AP19" s="15">
        <v>-6</v>
      </c>
      <c r="AQ19" s="16"/>
    </row>
    <row r="20" spans="1:43" ht="15.75" customHeight="1">
      <c r="A20" s="17" t="s">
        <v>58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21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</row>
    <row r="21" spans="1:43" ht="15.75" customHeight="1">
      <c r="A21" s="17" t="s">
        <v>59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>
        <v>-20</v>
      </c>
      <c r="M21" s="12"/>
      <c r="N21" s="12"/>
      <c r="O21" s="13"/>
      <c r="P21" s="1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  <c r="AD21" s="14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</row>
    <row r="22" spans="1:43" ht="15.75" customHeight="1" thickBot="1">
      <c r="A22" s="24" t="s">
        <v>60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  <c r="AD22" s="28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0"/>
    </row>
    <row r="23" spans="1:43" ht="21.75" thickBot="1">
      <c r="A23" s="31" t="s">
        <v>61</v>
      </c>
      <c r="B23" s="32">
        <f aca="true" t="shared" si="0" ref="B23:AQ23">100+SUM(B6:B22)</f>
        <v>99</v>
      </c>
      <c r="C23" s="32">
        <f t="shared" si="0"/>
        <v>65</v>
      </c>
      <c r="D23" s="32">
        <f t="shared" si="0"/>
        <v>100</v>
      </c>
      <c r="E23" s="32">
        <f t="shared" si="0"/>
        <v>48</v>
      </c>
      <c r="F23" s="32">
        <f t="shared" si="0"/>
        <v>88</v>
      </c>
      <c r="G23" s="32">
        <f t="shared" si="0"/>
        <v>94</v>
      </c>
      <c r="H23" s="32">
        <f t="shared" si="0"/>
        <v>94</v>
      </c>
      <c r="I23" s="32">
        <f t="shared" si="0"/>
        <v>98</v>
      </c>
      <c r="J23" s="32">
        <f t="shared" si="0"/>
        <v>55</v>
      </c>
      <c r="K23" s="32">
        <f t="shared" si="0"/>
        <v>89</v>
      </c>
      <c r="L23" s="32">
        <f t="shared" si="0"/>
        <v>80</v>
      </c>
      <c r="M23" s="32">
        <f t="shared" si="0"/>
        <v>98</v>
      </c>
      <c r="N23" s="32">
        <f t="shared" si="0"/>
        <v>99</v>
      </c>
      <c r="O23" s="33">
        <f t="shared" si="0"/>
        <v>100</v>
      </c>
      <c r="P23" s="32">
        <f t="shared" si="0"/>
        <v>94</v>
      </c>
      <c r="Q23" s="32">
        <f t="shared" si="0"/>
        <v>97</v>
      </c>
      <c r="R23" s="32">
        <f t="shared" si="0"/>
        <v>83</v>
      </c>
      <c r="S23" s="32">
        <f t="shared" si="0"/>
        <v>40</v>
      </c>
      <c r="T23" s="32">
        <f t="shared" si="0"/>
        <v>94</v>
      </c>
      <c r="U23" s="32">
        <f t="shared" si="0"/>
        <v>71</v>
      </c>
      <c r="V23" s="32">
        <f t="shared" si="0"/>
        <v>91</v>
      </c>
      <c r="W23" s="32">
        <f t="shared" si="0"/>
        <v>80</v>
      </c>
      <c r="X23" s="32">
        <f t="shared" si="0"/>
        <v>95</v>
      </c>
      <c r="Y23" s="32">
        <f t="shared" si="0"/>
        <v>89</v>
      </c>
      <c r="Z23" s="32">
        <f t="shared" si="0"/>
        <v>99</v>
      </c>
      <c r="AA23" s="32">
        <f t="shared" si="0"/>
        <v>29</v>
      </c>
      <c r="AB23" s="32">
        <f t="shared" si="0"/>
        <v>55</v>
      </c>
      <c r="AC23" s="86">
        <f t="shared" si="0"/>
        <v>87</v>
      </c>
      <c r="AD23" s="87">
        <f t="shared" si="0"/>
        <v>87</v>
      </c>
      <c r="AE23" s="32">
        <f t="shared" si="0"/>
        <v>95</v>
      </c>
      <c r="AF23" s="32">
        <f t="shared" si="0"/>
        <v>80</v>
      </c>
      <c r="AG23" s="32">
        <f t="shared" si="0"/>
        <v>94</v>
      </c>
      <c r="AH23" s="32">
        <f t="shared" si="0"/>
        <v>84</v>
      </c>
      <c r="AI23" s="32">
        <f t="shared" si="0"/>
        <v>56</v>
      </c>
      <c r="AJ23" s="32">
        <f t="shared" si="0"/>
        <v>77</v>
      </c>
      <c r="AK23" s="32">
        <f t="shared" si="0"/>
        <v>99</v>
      </c>
      <c r="AL23" s="32">
        <f t="shared" si="0"/>
        <v>97</v>
      </c>
      <c r="AM23" s="32">
        <f t="shared" si="0"/>
        <v>97</v>
      </c>
      <c r="AN23" s="32">
        <f t="shared" si="0"/>
        <v>99</v>
      </c>
      <c r="AO23" s="32">
        <f t="shared" si="0"/>
        <v>91</v>
      </c>
      <c r="AP23" s="32">
        <f t="shared" si="0"/>
        <v>93</v>
      </c>
      <c r="AQ23" s="34">
        <f t="shared" si="0"/>
        <v>99</v>
      </c>
    </row>
    <row r="24" spans="1:43" ht="16.5" customHeight="1">
      <c r="A24" s="35" t="s">
        <v>62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6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36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37"/>
    </row>
    <row r="25" spans="1:43" ht="16.5" customHeight="1">
      <c r="A25" s="38" t="s">
        <v>63</v>
      </c>
      <c r="B25" s="11"/>
      <c r="C25" s="12"/>
      <c r="D25" s="12"/>
      <c r="E25" s="12">
        <v>-5</v>
      </c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1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3"/>
      <c r="AD25" s="14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6"/>
    </row>
    <row r="26" spans="1:43" ht="16.5" customHeight="1">
      <c r="A26" s="38" t="s">
        <v>64</v>
      </c>
      <c r="B26" s="11"/>
      <c r="C26" s="12"/>
      <c r="D26" s="12"/>
      <c r="E26" s="12"/>
      <c r="F26" s="12">
        <v>-20</v>
      </c>
      <c r="G26" s="12"/>
      <c r="H26" s="12"/>
      <c r="I26" s="12"/>
      <c r="J26" s="12"/>
      <c r="K26" s="12"/>
      <c r="L26" s="12"/>
      <c r="M26" s="12"/>
      <c r="N26" s="12"/>
      <c r="O26" s="13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>
        <v>-10</v>
      </c>
      <c r="AD26" s="14"/>
      <c r="AE26" s="15"/>
      <c r="AF26" s="15">
        <v>-10</v>
      </c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6"/>
    </row>
    <row r="27" spans="1:43" ht="16.5" customHeight="1" thickBot="1">
      <c r="A27" s="39" t="s">
        <v>65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7"/>
      <c r="AD27" s="28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30"/>
    </row>
    <row r="28" spans="1:43" ht="21.75" thickBot="1">
      <c r="A28" s="31" t="s">
        <v>66</v>
      </c>
      <c r="B28" s="32">
        <f>100+SUM(B24:B27)</f>
        <v>100</v>
      </c>
      <c r="C28" s="32">
        <f aca="true" t="shared" si="1" ref="C28:AQ28">100+SUM(C24:C27)</f>
        <v>100</v>
      </c>
      <c r="D28" s="32">
        <f t="shared" si="1"/>
        <v>100</v>
      </c>
      <c r="E28" s="32">
        <f t="shared" si="1"/>
        <v>95</v>
      </c>
      <c r="F28" s="32">
        <f t="shared" si="1"/>
        <v>80</v>
      </c>
      <c r="G28" s="32">
        <f t="shared" si="1"/>
        <v>100</v>
      </c>
      <c r="H28" s="32">
        <f t="shared" si="1"/>
        <v>100</v>
      </c>
      <c r="I28" s="32">
        <f t="shared" si="1"/>
        <v>100</v>
      </c>
      <c r="J28" s="32">
        <f t="shared" si="1"/>
        <v>100</v>
      </c>
      <c r="K28" s="32">
        <f t="shared" si="1"/>
        <v>100</v>
      </c>
      <c r="L28" s="32">
        <f t="shared" si="1"/>
        <v>100</v>
      </c>
      <c r="M28" s="32">
        <f t="shared" si="1"/>
        <v>100</v>
      </c>
      <c r="N28" s="32">
        <f t="shared" si="1"/>
        <v>100</v>
      </c>
      <c r="O28" s="33">
        <f t="shared" si="1"/>
        <v>100</v>
      </c>
      <c r="P28" s="32">
        <f t="shared" si="1"/>
        <v>100</v>
      </c>
      <c r="Q28" s="32">
        <f t="shared" si="1"/>
        <v>100</v>
      </c>
      <c r="R28" s="32">
        <f t="shared" si="1"/>
        <v>100</v>
      </c>
      <c r="S28" s="32">
        <f t="shared" si="1"/>
        <v>100</v>
      </c>
      <c r="T28" s="32">
        <f t="shared" si="1"/>
        <v>100</v>
      </c>
      <c r="U28" s="32">
        <f t="shared" si="1"/>
        <v>100</v>
      </c>
      <c r="V28" s="32">
        <f t="shared" si="1"/>
        <v>100</v>
      </c>
      <c r="W28" s="32">
        <f t="shared" si="1"/>
        <v>100</v>
      </c>
      <c r="X28" s="32">
        <f t="shared" si="1"/>
        <v>100</v>
      </c>
      <c r="Y28" s="32">
        <f t="shared" si="1"/>
        <v>100</v>
      </c>
      <c r="Z28" s="32">
        <f t="shared" si="1"/>
        <v>100</v>
      </c>
      <c r="AA28" s="32">
        <f t="shared" si="1"/>
        <v>100</v>
      </c>
      <c r="AB28" s="32">
        <f t="shared" si="1"/>
        <v>100</v>
      </c>
      <c r="AC28" s="33">
        <f t="shared" si="1"/>
        <v>90</v>
      </c>
      <c r="AD28" s="32">
        <f t="shared" si="1"/>
        <v>100</v>
      </c>
      <c r="AE28" s="32">
        <f t="shared" si="1"/>
        <v>100</v>
      </c>
      <c r="AF28" s="32">
        <f t="shared" si="1"/>
        <v>90</v>
      </c>
      <c r="AG28" s="32">
        <f t="shared" si="1"/>
        <v>100</v>
      </c>
      <c r="AH28" s="32">
        <f t="shared" si="1"/>
        <v>100</v>
      </c>
      <c r="AI28" s="32">
        <f t="shared" si="1"/>
        <v>100</v>
      </c>
      <c r="AJ28" s="32">
        <f t="shared" si="1"/>
        <v>100</v>
      </c>
      <c r="AK28" s="32">
        <f t="shared" si="1"/>
        <v>100</v>
      </c>
      <c r="AL28" s="32">
        <f t="shared" si="1"/>
        <v>100</v>
      </c>
      <c r="AM28" s="32">
        <f t="shared" si="1"/>
        <v>100</v>
      </c>
      <c r="AN28" s="32">
        <f t="shared" si="1"/>
        <v>100</v>
      </c>
      <c r="AO28" s="32">
        <f t="shared" si="1"/>
        <v>100</v>
      </c>
      <c r="AP28" s="32">
        <f t="shared" si="1"/>
        <v>100</v>
      </c>
      <c r="AQ28" s="34">
        <f t="shared" si="1"/>
        <v>100</v>
      </c>
    </row>
    <row r="29" spans="1:43" ht="20.25" thickBot="1" thickTop="1">
      <c r="A29" s="40" t="s">
        <v>67</v>
      </c>
      <c r="B29" s="41">
        <v>30</v>
      </c>
      <c r="C29" s="42">
        <v>20</v>
      </c>
      <c r="D29" s="42">
        <v>30</v>
      </c>
      <c r="E29" s="42">
        <v>50</v>
      </c>
      <c r="F29" s="42">
        <v>50</v>
      </c>
      <c r="G29" s="42">
        <v>60</v>
      </c>
      <c r="H29" s="42">
        <v>20</v>
      </c>
      <c r="I29" s="42">
        <v>30</v>
      </c>
      <c r="J29" s="42">
        <v>30</v>
      </c>
      <c r="K29" s="42">
        <v>30</v>
      </c>
      <c r="L29" s="42">
        <v>-30</v>
      </c>
      <c r="M29" s="42">
        <v>30</v>
      </c>
      <c r="N29" s="42">
        <v>30</v>
      </c>
      <c r="O29" s="43">
        <v>30</v>
      </c>
      <c r="P29" s="44">
        <v>30</v>
      </c>
      <c r="Q29" s="42">
        <v>30</v>
      </c>
      <c r="R29" s="42">
        <v>30</v>
      </c>
      <c r="S29" s="42">
        <v>30</v>
      </c>
      <c r="T29" s="42">
        <v>60</v>
      </c>
      <c r="U29" s="42">
        <v>50</v>
      </c>
      <c r="V29" s="42">
        <v>30</v>
      </c>
      <c r="W29" s="42">
        <v>-30</v>
      </c>
      <c r="X29" s="42">
        <v>30</v>
      </c>
      <c r="Y29" s="42">
        <v>30</v>
      </c>
      <c r="Z29" s="42">
        <v>30</v>
      </c>
      <c r="AA29" s="42">
        <v>60</v>
      </c>
      <c r="AB29" s="42">
        <v>-30</v>
      </c>
      <c r="AC29" s="43">
        <v>30</v>
      </c>
      <c r="AD29" s="45">
        <v>-30</v>
      </c>
      <c r="AE29" s="46">
        <v>50</v>
      </c>
      <c r="AF29" s="46">
        <v>30</v>
      </c>
      <c r="AG29" s="46">
        <v>30</v>
      </c>
      <c r="AH29" s="46">
        <v>60</v>
      </c>
      <c r="AI29" s="46">
        <v>30</v>
      </c>
      <c r="AJ29" s="46">
        <v>30</v>
      </c>
      <c r="AK29" s="46">
        <v>30</v>
      </c>
      <c r="AL29" s="46">
        <v>-30</v>
      </c>
      <c r="AM29" s="46">
        <v>20</v>
      </c>
      <c r="AN29" s="46">
        <v>30</v>
      </c>
      <c r="AO29" s="46">
        <v>10</v>
      </c>
      <c r="AP29" s="46">
        <v>30</v>
      </c>
      <c r="AQ29" s="47">
        <v>30</v>
      </c>
    </row>
    <row r="30" spans="1:43" ht="22.5" thickBot="1" thickTop="1">
      <c r="A30" s="48" t="s">
        <v>68</v>
      </c>
      <c r="B30" s="32">
        <f>SUM(B23,B28)</f>
        <v>199</v>
      </c>
      <c r="C30" s="32">
        <f aca="true" t="shared" si="2" ref="C30:AQ30">SUM(C23,C28)</f>
        <v>165</v>
      </c>
      <c r="D30" s="32">
        <f t="shared" si="2"/>
        <v>200</v>
      </c>
      <c r="E30" s="32">
        <f t="shared" si="2"/>
        <v>143</v>
      </c>
      <c r="F30" s="32">
        <f t="shared" si="2"/>
        <v>168</v>
      </c>
      <c r="G30" s="32">
        <f t="shared" si="2"/>
        <v>194</v>
      </c>
      <c r="H30" s="32">
        <f t="shared" si="2"/>
        <v>194</v>
      </c>
      <c r="I30" s="32">
        <f t="shared" si="2"/>
        <v>198</v>
      </c>
      <c r="J30" s="32">
        <f t="shared" si="2"/>
        <v>155</v>
      </c>
      <c r="K30" s="32">
        <f t="shared" si="2"/>
        <v>189</v>
      </c>
      <c r="L30" s="32">
        <f t="shared" si="2"/>
        <v>180</v>
      </c>
      <c r="M30" s="32">
        <f t="shared" si="2"/>
        <v>198</v>
      </c>
      <c r="N30" s="32">
        <f t="shared" si="2"/>
        <v>199</v>
      </c>
      <c r="O30" s="88">
        <f t="shared" si="2"/>
        <v>200</v>
      </c>
      <c r="P30" s="32">
        <f t="shared" si="2"/>
        <v>194</v>
      </c>
      <c r="Q30" s="32">
        <f t="shared" si="2"/>
        <v>197</v>
      </c>
      <c r="R30" s="32">
        <f t="shared" si="2"/>
        <v>183</v>
      </c>
      <c r="S30" s="32">
        <f t="shared" si="2"/>
        <v>140</v>
      </c>
      <c r="T30" s="32">
        <f t="shared" si="2"/>
        <v>194</v>
      </c>
      <c r="U30" s="32">
        <f t="shared" si="2"/>
        <v>171</v>
      </c>
      <c r="V30" s="32">
        <f t="shared" si="2"/>
        <v>191</v>
      </c>
      <c r="W30" s="32">
        <f t="shared" si="2"/>
        <v>180</v>
      </c>
      <c r="X30" s="32">
        <f t="shared" si="2"/>
        <v>195</v>
      </c>
      <c r="Y30" s="32">
        <f t="shared" si="2"/>
        <v>189</v>
      </c>
      <c r="Z30" s="32">
        <f t="shared" si="2"/>
        <v>199</v>
      </c>
      <c r="AA30" s="32">
        <f t="shared" si="2"/>
        <v>129</v>
      </c>
      <c r="AB30" s="32">
        <f t="shared" si="2"/>
        <v>155</v>
      </c>
      <c r="AC30" s="88">
        <f t="shared" si="2"/>
        <v>177</v>
      </c>
      <c r="AD30" s="32">
        <f t="shared" si="2"/>
        <v>187</v>
      </c>
      <c r="AE30" s="32">
        <f t="shared" si="2"/>
        <v>195</v>
      </c>
      <c r="AF30" s="32">
        <f t="shared" si="2"/>
        <v>170</v>
      </c>
      <c r="AG30" s="32">
        <f t="shared" si="2"/>
        <v>194</v>
      </c>
      <c r="AH30" s="32">
        <f t="shared" si="2"/>
        <v>184</v>
      </c>
      <c r="AI30" s="32">
        <f t="shared" si="2"/>
        <v>156</v>
      </c>
      <c r="AJ30" s="32">
        <f t="shared" si="2"/>
        <v>177</v>
      </c>
      <c r="AK30" s="32">
        <f t="shared" si="2"/>
        <v>199</v>
      </c>
      <c r="AL30" s="32">
        <f t="shared" si="2"/>
        <v>197</v>
      </c>
      <c r="AM30" s="32">
        <f t="shared" si="2"/>
        <v>197</v>
      </c>
      <c r="AN30" s="32">
        <f t="shared" si="2"/>
        <v>199</v>
      </c>
      <c r="AO30" s="32">
        <f t="shared" si="2"/>
        <v>191</v>
      </c>
      <c r="AP30" s="32">
        <f t="shared" si="2"/>
        <v>193</v>
      </c>
      <c r="AQ30" s="34">
        <f t="shared" si="2"/>
        <v>199</v>
      </c>
    </row>
    <row r="31" spans="1:43" ht="22.5" thickBot="1" thickTop="1">
      <c r="A31" s="49" t="s">
        <v>69</v>
      </c>
      <c r="B31" s="50">
        <f>SUM(B23,B28,B29)</f>
        <v>229</v>
      </c>
      <c r="C31" s="50">
        <f aca="true" t="shared" si="3" ref="C31:AQ31">SUM(C23,C28,C29)</f>
        <v>185</v>
      </c>
      <c r="D31" s="50">
        <f t="shared" si="3"/>
        <v>230</v>
      </c>
      <c r="E31" s="50">
        <f t="shared" si="3"/>
        <v>193</v>
      </c>
      <c r="F31" s="50">
        <f t="shared" si="3"/>
        <v>218</v>
      </c>
      <c r="G31" s="50">
        <f t="shared" si="3"/>
        <v>254</v>
      </c>
      <c r="H31" s="50">
        <f t="shared" si="3"/>
        <v>214</v>
      </c>
      <c r="I31" s="50">
        <f t="shared" si="3"/>
        <v>228</v>
      </c>
      <c r="J31" s="50">
        <f t="shared" si="3"/>
        <v>185</v>
      </c>
      <c r="K31" s="50">
        <f t="shared" si="3"/>
        <v>219</v>
      </c>
      <c r="L31" s="50">
        <f t="shared" si="3"/>
        <v>150</v>
      </c>
      <c r="M31" s="50">
        <f t="shared" si="3"/>
        <v>228</v>
      </c>
      <c r="N31" s="50">
        <f t="shared" si="3"/>
        <v>229</v>
      </c>
      <c r="O31" s="51">
        <f t="shared" si="3"/>
        <v>230</v>
      </c>
      <c r="P31" s="50">
        <f t="shared" si="3"/>
        <v>224</v>
      </c>
      <c r="Q31" s="50">
        <f t="shared" si="3"/>
        <v>227</v>
      </c>
      <c r="R31" s="50">
        <f t="shared" si="3"/>
        <v>213</v>
      </c>
      <c r="S31" s="50">
        <f t="shared" si="3"/>
        <v>170</v>
      </c>
      <c r="T31" s="50">
        <f t="shared" si="3"/>
        <v>254</v>
      </c>
      <c r="U31" s="50">
        <f t="shared" si="3"/>
        <v>221</v>
      </c>
      <c r="V31" s="50">
        <f t="shared" si="3"/>
        <v>221</v>
      </c>
      <c r="W31" s="50">
        <f t="shared" si="3"/>
        <v>150</v>
      </c>
      <c r="X31" s="50">
        <f t="shared" si="3"/>
        <v>225</v>
      </c>
      <c r="Y31" s="50">
        <f t="shared" si="3"/>
        <v>219</v>
      </c>
      <c r="Z31" s="50">
        <f t="shared" si="3"/>
        <v>229</v>
      </c>
      <c r="AA31" s="50">
        <f t="shared" si="3"/>
        <v>189</v>
      </c>
      <c r="AB31" s="50">
        <f t="shared" si="3"/>
        <v>125</v>
      </c>
      <c r="AC31" s="51">
        <f t="shared" si="3"/>
        <v>207</v>
      </c>
      <c r="AD31" s="50">
        <f t="shared" si="3"/>
        <v>157</v>
      </c>
      <c r="AE31" s="50">
        <f t="shared" si="3"/>
        <v>245</v>
      </c>
      <c r="AF31" s="50">
        <f t="shared" si="3"/>
        <v>200</v>
      </c>
      <c r="AG31" s="50">
        <f t="shared" si="3"/>
        <v>224</v>
      </c>
      <c r="AH31" s="50">
        <f t="shared" si="3"/>
        <v>244</v>
      </c>
      <c r="AI31" s="50">
        <f t="shared" si="3"/>
        <v>186</v>
      </c>
      <c r="AJ31" s="50">
        <f t="shared" si="3"/>
        <v>207</v>
      </c>
      <c r="AK31" s="50">
        <f t="shared" si="3"/>
        <v>229</v>
      </c>
      <c r="AL31" s="50">
        <f t="shared" si="3"/>
        <v>167</v>
      </c>
      <c r="AM31" s="50">
        <f t="shared" si="3"/>
        <v>217</v>
      </c>
      <c r="AN31" s="50">
        <f t="shared" si="3"/>
        <v>229</v>
      </c>
      <c r="AO31" s="50">
        <f t="shared" si="3"/>
        <v>201</v>
      </c>
      <c r="AP31" s="50">
        <f t="shared" si="3"/>
        <v>223</v>
      </c>
      <c r="AQ31" s="52">
        <f t="shared" si="3"/>
        <v>229</v>
      </c>
    </row>
    <row r="32" spans="1:43" ht="19.5" thickBot="1">
      <c r="A32" s="53" t="s">
        <v>70</v>
      </c>
      <c r="B32" s="54">
        <f>RANK(B30,$B$30:$AQ$30)</f>
        <v>3</v>
      </c>
      <c r="C32" s="54">
        <f aca="true" t="shared" si="4" ref="C32:AQ32">RANK(C30,$B$30:$AQ$30)</f>
        <v>36</v>
      </c>
      <c r="D32" s="54">
        <f t="shared" si="4"/>
        <v>1</v>
      </c>
      <c r="E32" s="54">
        <f t="shared" si="4"/>
        <v>40</v>
      </c>
      <c r="F32" s="54">
        <f t="shared" si="4"/>
        <v>35</v>
      </c>
      <c r="G32" s="54">
        <f t="shared" si="4"/>
        <v>16</v>
      </c>
      <c r="H32" s="54">
        <f t="shared" si="4"/>
        <v>16</v>
      </c>
      <c r="I32" s="54">
        <f t="shared" si="4"/>
        <v>9</v>
      </c>
      <c r="J32" s="54">
        <f t="shared" si="4"/>
        <v>38</v>
      </c>
      <c r="K32" s="54">
        <f t="shared" si="4"/>
        <v>24</v>
      </c>
      <c r="L32" s="54">
        <f t="shared" si="4"/>
        <v>29</v>
      </c>
      <c r="M32" s="54">
        <f t="shared" si="4"/>
        <v>9</v>
      </c>
      <c r="N32" s="54">
        <f t="shared" si="4"/>
        <v>3</v>
      </c>
      <c r="O32" s="55">
        <f t="shared" si="4"/>
        <v>1</v>
      </c>
      <c r="P32" s="54">
        <f t="shared" si="4"/>
        <v>16</v>
      </c>
      <c r="Q32" s="54">
        <f t="shared" si="4"/>
        <v>11</v>
      </c>
      <c r="R32" s="54">
        <f t="shared" si="4"/>
        <v>28</v>
      </c>
      <c r="S32" s="54">
        <f t="shared" si="4"/>
        <v>41</v>
      </c>
      <c r="T32" s="54">
        <f t="shared" si="4"/>
        <v>16</v>
      </c>
      <c r="U32" s="54">
        <f t="shared" si="4"/>
        <v>33</v>
      </c>
      <c r="V32" s="54">
        <f t="shared" si="4"/>
        <v>22</v>
      </c>
      <c r="W32" s="54">
        <f t="shared" si="4"/>
        <v>29</v>
      </c>
      <c r="X32" s="54">
        <f t="shared" si="4"/>
        <v>14</v>
      </c>
      <c r="Y32" s="54">
        <f t="shared" si="4"/>
        <v>24</v>
      </c>
      <c r="Z32" s="54">
        <f t="shared" si="4"/>
        <v>3</v>
      </c>
      <c r="AA32" s="54">
        <f t="shared" si="4"/>
        <v>42</v>
      </c>
      <c r="AB32" s="54">
        <f t="shared" si="4"/>
        <v>38</v>
      </c>
      <c r="AC32" s="55">
        <f t="shared" si="4"/>
        <v>31</v>
      </c>
      <c r="AD32" s="54">
        <f t="shared" si="4"/>
        <v>26</v>
      </c>
      <c r="AE32" s="54">
        <f t="shared" si="4"/>
        <v>14</v>
      </c>
      <c r="AF32" s="54">
        <f t="shared" si="4"/>
        <v>34</v>
      </c>
      <c r="AG32" s="54">
        <f t="shared" si="4"/>
        <v>16</v>
      </c>
      <c r="AH32" s="54">
        <f t="shared" si="4"/>
        <v>27</v>
      </c>
      <c r="AI32" s="54">
        <f t="shared" si="4"/>
        <v>37</v>
      </c>
      <c r="AJ32" s="54">
        <f t="shared" si="4"/>
        <v>31</v>
      </c>
      <c r="AK32" s="54">
        <f t="shared" si="4"/>
        <v>3</v>
      </c>
      <c r="AL32" s="54">
        <f t="shared" si="4"/>
        <v>11</v>
      </c>
      <c r="AM32" s="54">
        <f t="shared" si="4"/>
        <v>11</v>
      </c>
      <c r="AN32" s="54">
        <f t="shared" si="4"/>
        <v>3</v>
      </c>
      <c r="AO32" s="54">
        <f t="shared" si="4"/>
        <v>22</v>
      </c>
      <c r="AP32" s="54">
        <f t="shared" si="4"/>
        <v>21</v>
      </c>
      <c r="AQ32" s="56">
        <f t="shared" si="4"/>
        <v>3</v>
      </c>
    </row>
    <row r="33" spans="1:43" ht="19.5" thickBot="1">
      <c r="A33" s="57" t="s">
        <v>71</v>
      </c>
      <c r="B33" s="58" t="str">
        <f>HLOOKUP(B31,'Qui định xếp loại'!$B$3:$E$4,2,1)</f>
        <v>Tốt</v>
      </c>
      <c r="C33" s="58" t="str">
        <f>HLOOKUP(C31,'Qui định xếp loại'!$B$3:$E$4,2,1)</f>
        <v>TB</v>
      </c>
      <c r="D33" s="58" t="str">
        <f>HLOOKUP(D31,'Qui định xếp loại'!$B$3:$E$4,2,1)</f>
        <v>Tốt</v>
      </c>
      <c r="E33" s="58" t="str">
        <f>HLOOKUP(E31,'Qui định xếp loại'!$B$3:$E$4,2,1)</f>
        <v>Khá</v>
      </c>
      <c r="F33" s="58" t="str">
        <f>HLOOKUP(F31,'Qui định xếp loại'!$B$3:$E$4,2,1)</f>
        <v>Tốt</v>
      </c>
      <c r="G33" s="58" t="str">
        <f>HLOOKUP(G31,'Qui định xếp loại'!$B$3:$E$4,2,1)</f>
        <v>Tốt</v>
      </c>
      <c r="H33" s="58" t="str">
        <f>HLOOKUP(H31,'Qui định xếp loại'!$B$3:$E$4,2,1)</f>
        <v>Tốt</v>
      </c>
      <c r="I33" s="58" t="str">
        <f>HLOOKUP(I31,'Qui định xếp loại'!$B$3:$E$4,2,1)</f>
        <v>Tốt</v>
      </c>
      <c r="J33" s="58" t="str">
        <f>HLOOKUP(J31,'Qui định xếp loại'!$B$3:$E$4,2,1)</f>
        <v>TB</v>
      </c>
      <c r="K33" s="58" t="str">
        <f>HLOOKUP(K31,'Qui định xếp loại'!$B$3:$E$4,2,1)</f>
        <v>Tốt</v>
      </c>
      <c r="L33" s="58" t="str">
        <f>HLOOKUP(L31,'Qui định xếp loại'!$B$3:$E$4,2,1)</f>
        <v>Yếu</v>
      </c>
      <c r="M33" s="58" t="str">
        <f>HLOOKUP(M31,'Qui định xếp loại'!$B$3:$E$4,2,1)</f>
        <v>Tốt</v>
      </c>
      <c r="N33" s="58" t="str">
        <f>HLOOKUP(N31,'Qui định xếp loại'!$B$3:$E$4,2,1)</f>
        <v>Tốt</v>
      </c>
      <c r="O33" s="59" t="str">
        <f>HLOOKUP(O31,'Qui định xếp loại'!$B$3:$E$4,2,1)</f>
        <v>Tốt</v>
      </c>
      <c r="P33" s="58" t="str">
        <f>HLOOKUP(P31,'Qui định xếp loại'!$B$3:$E$4,2,1)</f>
        <v>Tốt</v>
      </c>
      <c r="Q33" s="58" t="str">
        <f>HLOOKUP(Q31,'Qui định xếp loại'!$B$3:$E$4,2,1)</f>
        <v>Tốt</v>
      </c>
      <c r="R33" s="58" t="str">
        <f>HLOOKUP(R31,'Qui định xếp loại'!$B$3:$E$4,2,1)</f>
        <v>Tốt</v>
      </c>
      <c r="S33" s="58" t="str">
        <f>HLOOKUP(S31,'Qui định xếp loại'!$B$3:$E$4,2,1)</f>
        <v>Yếu</v>
      </c>
      <c r="T33" s="58" t="str">
        <f>HLOOKUP(T31,'Qui định xếp loại'!$B$3:$E$4,2,1)</f>
        <v>Tốt</v>
      </c>
      <c r="U33" s="58" t="str">
        <f>HLOOKUP(U31,'Qui định xếp loại'!$B$3:$E$4,2,1)</f>
        <v>Tốt</v>
      </c>
      <c r="V33" s="58" t="str">
        <f>HLOOKUP(V31,'Qui định xếp loại'!$B$3:$E$4,2,1)</f>
        <v>Tốt</v>
      </c>
      <c r="W33" s="58" t="str">
        <f>HLOOKUP(W31,'Qui định xếp loại'!$B$3:$E$4,2,1)</f>
        <v>Yếu</v>
      </c>
      <c r="X33" s="58" t="str">
        <f>HLOOKUP(X31,'Qui định xếp loại'!$B$3:$E$4,2,1)</f>
        <v>Tốt</v>
      </c>
      <c r="Y33" s="58" t="str">
        <f>HLOOKUP(Y31,'Qui định xếp loại'!$B$3:$E$4,2,1)</f>
        <v>Tốt</v>
      </c>
      <c r="Z33" s="58" t="str">
        <f>HLOOKUP(Z31,'Qui định xếp loại'!$B$3:$E$4,2,1)</f>
        <v>Tốt</v>
      </c>
      <c r="AA33" s="58" t="str">
        <f>HLOOKUP(AA31,'Qui định xếp loại'!$B$3:$E$4,2,1)</f>
        <v>TB</v>
      </c>
      <c r="AB33" s="58" t="str">
        <f>HLOOKUP(AB31,'Qui định xếp loại'!$B$3:$E$4,2,1)</f>
        <v>Yếu</v>
      </c>
      <c r="AC33" s="59" t="str">
        <f>HLOOKUP(AC31,'Qui định xếp loại'!$B$3:$E$4,2,1)</f>
        <v>Tốt</v>
      </c>
      <c r="AD33" s="58" t="str">
        <f>HLOOKUP(AD31,'Qui định xếp loại'!$B$3:$E$4,2,1)</f>
        <v>Yếu</v>
      </c>
      <c r="AE33" s="58" t="str">
        <f>HLOOKUP(AE31,'Qui định xếp loại'!$B$3:$E$4,2,1)</f>
        <v>Tốt</v>
      </c>
      <c r="AF33" s="58" t="str">
        <f>HLOOKUP(AF31,'Qui định xếp loại'!$B$3:$E$4,2,1)</f>
        <v>Tốt</v>
      </c>
      <c r="AG33" s="58" t="str">
        <f>HLOOKUP(AG31,'Qui định xếp loại'!$B$3:$E$4,2,1)</f>
        <v>Tốt</v>
      </c>
      <c r="AH33" s="58" t="str">
        <f>HLOOKUP(AH31,'Qui định xếp loại'!$B$3:$E$4,2,1)</f>
        <v>Tốt</v>
      </c>
      <c r="AI33" s="58" t="str">
        <f>HLOOKUP(AI31,'Qui định xếp loại'!$B$3:$E$4,2,1)</f>
        <v>TB</v>
      </c>
      <c r="AJ33" s="58" t="str">
        <f>HLOOKUP(AJ31,'Qui định xếp loại'!$B$3:$E$4,2,1)</f>
        <v>Tốt</v>
      </c>
      <c r="AK33" s="58" t="str">
        <f>HLOOKUP(AK31,'Qui định xếp loại'!$B$3:$E$4,2,1)</f>
        <v>Tốt</v>
      </c>
      <c r="AL33" s="58" t="str">
        <f>HLOOKUP(AL31,'Qui định xếp loại'!$B$3:$E$4,2,1)</f>
        <v>Yếu</v>
      </c>
      <c r="AM33" s="58" t="str">
        <f>HLOOKUP(AM31,'Qui định xếp loại'!$B$3:$E$4,2,1)</f>
        <v>Tốt</v>
      </c>
      <c r="AN33" s="58" t="str">
        <f>HLOOKUP(AN31,'Qui định xếp loại'!$B$3:$E$4,2,1)</f>
        <v>Tốt</v>
      </c>
      <c r="AO33" s="58" t="str">
        <f>HLOOKUP(AO31,'Qui định xếp loại'!$B$3:$E$4,2,1)</f>
        <v>Tốt</v>
      </c>
      <c r="AP33" s="58" t="str">
        <f>HLOOKUP(AP31,'Qui định xếp loại'!$B$3:$E$4,2,1)</f>
        <v>Tốt</v>
      </c>
      <c r="AQ33" s="60" t="str">
        <f>HLOOKUP(AQ31,'Qui định xếp loại'!$B$3:$E$4,2,1)</f>
        <v>Tốt</v>
      </c>
    </row>
    <row r="34" ht="19.5" thickTop="1"/>
  </sheetData>
  <sheetProtection password="CD4F" sheet="1"/>
  <protectedRanges>
    <protectedRange sqref="B6:AQ22" name="Range1"/>
    <protectedRange sqref="B24:AQ27" name="Range2"/>
    <protectedRange sqref="B29:AQ29" name="Range3"/>
  </protectedRanges>
  <mergeCells count="45">
    <mergeCell ref="AQ4:AQ5"/>
    <mergeCell ref="AL4:AL5"/>
    <mergeCell ref="AE4:AE5"/>
    <mergeCell ref="AF4:AF5"/>
    <mergeCell ref="AM4:AM5"/>
    <mergeCell ref="AN4:AN5"/>
    <mergeCell ref="AO4:AO5"/>
    <mergeCell ref="AP4:AP5"/>
    <mergeCell ref="AG4:AG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U4:U5"/>
    <mergeCell ref="T4:T5"/>
    <mergeCell ref="I4:I5"/>
    <mergeCell ref="J4:J5"/>
    <mergeCell ref="K4:K5"/>
    <mergeCell ref="L4:L5"/>
    <mergeCell ref="M4:M5"/>
    <mergeCell ref="A1:AQ1"/>
    <mergeCell ref="A3:AQ3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AQ32">
    <cfRule type="cellIs" priority="1" dxfId="3" operator="greaterThanOrEqual" stopIfTrue="1">
      <formula>40</formula>
    </cfRule>
    <cfRule type="cellIs" priority="2" dxfId="4" operator="lessThanOrEqual" stopIfTrue="1">
      <formula>3</formula>
    </cfRule>
    <cfRule type="cellIs" priority="3" dxfId="0" operator="lessThanOrEqual" stopIfTrue="1">
      <formula>3</formula>
    </cfRule>
    <cfRule type="cellIs" priority="4" dxfId="3" operator="greaterThan" stopIfTrue="1">
      <formula>39</formula>
    </cfRule>
    <cfRule type="cellIs" priority="5" dxfId="4" operator="lessThan" stopIfTrue="1">
      <formula>4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zoomScale="115" zoomScaleNormal="115" zoomScalePageLayoutView="0" workbookViewId="0" topLeftCell="A9">
      <selection activeCell="B26" sqref="B26"/>
    </sheetView>
  </sheetViews>
  <sheetFormatPr defaultColWidth="8.88671875" defaultRowHeight="18.75"/>
  <cols>
    <col min="1" max="1" width="5.99609375" style="81" customWidth="1"/>
    <col min="2" max="2" width="108.5546875" style="0" customWidth="1"/>
  </cols>
  <sheetData>
    <row r="1" spans="1:2" ht="18.75">
      <c r="A1" s="124" t="s">
        <v>124</v>
      </c>
      <c r="B1" s="124"/>
    </row>
    <row r="2" spans="1:2" ht="19.5" thickBot="1">
      <c r="A2" s="125" t="s">
        <v>119</v>
      </c>
      <c r="B2" s="125"/>
    </row>
    <row r="3" spans="1:2" ht="12.75" customHeight="1" thickBot="1" thickTop="1">
      <c r="A3" s="61" t="s">
        <v>72</v>
      </c>
      <c r="B3" s="62" t="s">
        <v>73</v>
      </c>
    </row>
    <row r="4" spans="1:2" ht="11.25" customHeight="1" thickTop="1">
      <c r="A4" s="63" t="s">
        <v>74</v>
      </c>
      <c r="B4" s="93" t="s">
        <v>130</v>
      </c>
    </row>
    <row r="5" spans="1:2" ht="13.5" customHeight="1">
      <c r="A5" s="65" t="s">
        <v>75</v>
      </c>
      <c r="B5" s="98" t="s">
        <v>132</v>
      </c>
    </row>
    <row r="6" spans="1:2" ht="13.5" customHeight="1">
      <c r="A6" s="65" t="s">
        <v>76</v>
      </c>
      <c r="B6" s="91" t="s">
        <v>129</v>
      </c>
    </row>
    <row r="7" spans="1:2" ht="13.5" customHeight="1">
      <c r="A7" s="65" t="s">
        <v>77</v>
      </c>
      <c r="B7" s="92" t="s">
        <v>133</v>
      </c>
    </row>
    <row r="8" spans="1:2" ht="13.5" customHeight="1">
      <c r="A8" s="65" t="s">
        <v>78</v>
      </c>
      <c r="B8" s="102" t="s">
        <v>134</v>
      </c>
    </row>
    <row r="9" spans="1:2" ht="13.5" customHeight="1">
      <c r="A9" s="65" t="s">
        <v>79</v>
      </c>
      <c r="B9" s="68" t="s">
        <v>135</v>
      </c>
    </row>
    <row r="10" spans="1:2" ht="13.5" customHeight="1">
      <c r="A10" s="65" t="s">
        <v>80</v>
      </c>
      <c r="B10" s="69" t="s">
        <v>136</v>
      </c>
    </row>
    <row r="11" spans="1:2" ht="12" customHeight="1">
      <c r="A11" s="65" t="s">
        <v>81</v>
      </c>
      <c r="B11" s="69" t="s">
        <v>131</v>
      </c>
    </row>
    <row r="12" spans="1:2" ht="13.5" customHeight="1">
      <c r="A12" s="65" t="s">
        <v>82</v>
      </c>
      <c r="B12" s="99" t="s">
        <v>137</v>
      </c>
    </row>
    <row r="13" spans="1:2" ht="13.5" customHeight="1">
      <c r="A13" s="65" t="s">
        <v>83</v>
      </c>
      <c r="B13" s="92" t="s">
        <v>138</v>
      </c>
    </row>
    <row r="14" spans="1:2" ht="13.5" customHeight="1">
      <c r="A14" s="65" t="s">
        <v>84</v>
      </c>
      <c r="B14" s="97" t="s">
        <v>139</v>
      </c>
    </row>
    <row r="15" spans="1:2" ht="13.5" customHeight="1">
      <c r="A15" s="65" t="s">
        <v>85</v>
      </c>
      <c r="B15" s="66" t="s">
        <v>140</v>
      </c>
    </row>
    <row r="16" spans="1:2" ht="13.5" customHeight="1">
      <c r="A16" s="65" t="s">
        <v>86</v>
      </c>
      <c r="B16" s="66" t="s">
        <v>141</v>
      </c>
    </row>
    <row r="17" spans="1:2" ht="13.5" customHeight="1" thickBot="1">
      <c r="A17" s="71" t="s">
        <v>87</v>
      </c>
      <c r="B17" s="72" t="s">
        <v>129</v>
      </c>
    </row>
    <row r="18" spans="1:2" ht="13.5" customHeight="1">
      <c r="A18" s="73" t="s">
        <v>88</v>
      </c>
      <c r="B18" s="74" t="s">
        <v>142</v>
      </c>
    </row>
    <row r="19" spans="1:2" ht="12.75" customHeight="1">
      <c r="A19" s="65" t="s">
        <v>89</v>
      </c>
      <c r="B19" s="69" t="s">
        <v>143</v>
      </c>
    </row>
    <row r="20" spans="1:2" ht="12.75" customHeight="1">
      <c r="A20" s="65" t="s">
        <v>90</v>
      </c>
      <c r="B20" s="66" t="s">
        <v>144</v>
      </c>
    </row>
    <row r="21" spans="1:2" ht="12.75" customHeight="1">
      <c r="A21" s="65" t="s">
        <v>91</v>
      </c>
      <c r="B21" s="100" t="s">
        <v>145</v>
      </c>
    </row>
    <row r="22" spans="1:2" ht="12.75" customHeight="1">
      <c r="A22" s="65" t="s">
        <v>92</v>
      </c>
      <c r="B22" s="75" t="s">
        <v>146</v>
      </c>
    </row>
    <row r="23" spans="1:2" ht="12.75" customHeight="1">
      <c r="A23" s="65" t="s">
        <v>93</v>
      </c>
      <c r="B23" s="96" t="s">
        <v>157</v>
      </c>
    </row>
    <row r="24" spans="1:2" ht="12.75" customHeight="1">
      <c r="A24" s="65" t="s">
        <v>94</v>
      </c>
      <c r="B24" s="66" t="s">
        <v>147</v>
      </c>
    </row>
    <row r="25" spans="1:2" ht="12.75" customHeight="1">
      <c r="A25" s="65" t="s">
        <v>95</v>
      </c>
      <c r="B25" s="89" t="s">
        <v>148</v>
      </c>
    </row>
    <row r="26" spans="1:2" ht="12.75" customHeight="1">
      <c r="A26" s="65" t="s">
        <v>96</v>
      </c>
      <c r="B26" s="66" t="s">
        <v>149</v>
      </c>
    </row>
    <row r="27" spans="1:2" ht="12.75" customHeight="1">
      <c r="A27" s="65" t="s">
        <v>97</v>
      </c>
      <c r="B27" s="66" t="s">
        <v>150</v>
      </c>
    </row>
    <row r="28" spans="1:2" ht="12.75" customHeight="1">
      <c r="A28" s="65" t="s">
        <v>98</v>
      </c>
      <c r="B28" s="69" t="s">
        <v>151</v>
      </c>
    </row>
    <row r="29" spans="1:2" ht="12.75" customHeight="1">
      <c r="A29" s="71" t="s">
        <v>99</v>
      </c>
      <c r="B29" s="101" t="s">
        <v>165</v>
      </c>
    </row>
    <row r="30" spans="1:2" ht="12.75" customHeight="1">
      <c r="A30" s="65" t="s">
        <v>100</v>
      </c>
      <c r="B30" s="95" t="s">
        <v>152</v>
      </c>
    </row>
    <row r="31" spans="1:2" ht="12.75" customHeight="1" thickBot="1">
      <c r="A31" s="71" t="s">
        <v>101</v>
      </c>
      <c r="B31" s="76" t="s">
        <v>153</v>
      </c>
    </row>
    <row r="32" spans="1:2" ht="13.5" customHeight="1">
      <c r="A32" s="73" t="s">
        <v>102</v>
      </c>
      <c r="B32" s="90" t="s">
        <v>154</v>
      </c>
    </row>
    <row r="33" spans="1:2" ht="13.5" customHeight="1">
      <c r="A33" s="71" t="s">
        <v>103</v>
      </c>
      <c r="B33" s="64" t="s">
        <v>155</v>
      </c>
    </row>
    <row r="34" spans="1:2" ht="12" customHeight="1">
      <c r="A34" s="65" t="s">
        <v>122</v>
      </c>
      <c r="B34" s="67" t="s">
        <v>156</v>
      </c>
    </row>
    <row r="35" spans="1:2" ht="13.5" customHeight="1">
      <c r="A35" s="65" t="s">
        <v>104</v>
      </c>
      <c r="B35" s="66" t="s">
        <v>125</v>
      </c>
    </row>
    <row r="36" spans="1:2" ht="13.5" customHeight="1">
      <c r="A36" s="65" t="s">
        <v>123</v>
      </c>
      <c r="B36" s="70" t="s">
        <v>164</v>
      </c>
    </row>
    <row r="37" spans="1:2" ht="12.75" customHeight="1">
      <c r="A37" s="71" t="s">
        <v>120</v>
      </c>
      <c r="B37" s="94" t="s">
        <v>158</v>
      </c>
    </row>
    <row r="38" spans="1:2" ht="12.75" customHeight="1">
      <c r="A38" s="71" t="s">
        <v>121</v>
      </c>
      <c r="B38" s="66" t="s">
        <v>159</v>
      </c>
    </row>
    <row r="39" spans="1:2" ht="12.75" customHeight="1">
      <c r="A39" s="65" t="s">
        <v>105</v>
      </c>
      <c r="B39" s="66" t="s">
        <v>126</v>
      </c>
    </row>
    <row r="40" spans="1:2" ht="12.75" customHeight="1">
      <c r="A40" s="65" t="s">
        <v>106</v>
      </c>
      <c r="B40" s="66" t="s">
        <v>163</v>
      </c>
    </row>
    <row r="41" spans="1:2" ht="12.75" customHeight="1">
      <c r="A41" s="77" t="s">
        <v>107</v>
      </c>
      <c r="B41" s="78" t="s">
        <v>160</v>
      </c>
    </row>
    <row r="42" spans="1:2" ht="12.75" customHeight="1">
      <c r="A42" s="71" t="s">
        <v>108</v>
      </c>
      <c r="B42" s="66" t="s">
        <v>127</v>
      </c>
    </row>
    <row r="43" spans="1:2" ht="12.75" customHeight="1">
      <c r="A43" s="71" t="s">
        <v>109</v>
      </c>
      <c r="B43" s="69" t="s">
        <v>161</v>
      </c>
    </row>
    <row r="44" spans="1:2" ht="12.75" customHeight="1">
      <c r="A44" s="65" t="s">
        <v>110</v>
      </c>
      <c r="B44" s="72" t="s">
        <v>162</v>
      </c>
    </row>
    <row r="45" spans="1:2" ht="12.75" customHeight="1" thickBot="1">
      <c r="A45" s="79" t="s">
        <v>111</v>
      </c>
      <c r="B45" s="80" t="s">
        <v>128</v>
      </c>
    </row>
    <row r="46" ht="19.5" thickTop="1"/>
  </sheetData>
  <sheetProtection/>
  <mergeCells count="2">
    <mergeCell ref="A1:B1"/>
    <mergeCell ref="A2:B2"/>
  </mergeCells>
  <printOptions/>
  <pageMargins left="0.5" right="0" top="0" bottom="0" header="0" footer="0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F22" sqref="F22"/>
    </sheetView>
  </sheetViews>
  <sheetFormatPr defaultColWidth="8.88671875" defaultRowHeight="18.75"/>
  <sheetData>
    <row r="1" spans="1:5" ht="18.75">
      <c r="A1" s="126" t="s">
        <v>112</v>
      </c>
      <c r="B1" s="126"/>
      <c r="C1" s="126"/>
      <c r="D1" s="126"/>
      <c r="E1" s="126"/>
    </row>
    <row r="2" spans="1:5" ht="18.75">
      <c r="A2" s="82"/>
      <c r="B2" s="82"/>
      <c r="C2" s="82"/>
      <c r="D2" s="82"/>
      <c r="E2" s="82"/>
    </row>
    <row r="3" spans="1:5" ht="18.75">
      <c r="A3" s="83" t="s">
        <v>113</v>
      </c>
      <c r="B3" s="84">
        <v>0</v>
      </c>
      <c r="C3" s="84">
        <v>185</v>
      </c>
      <c r="D3" s="84">
        <v>190</v>
      </c>
      <c r="E3" s="84">
        <v>195</v>
      </c>
    </row>
    <row r="4" spans="1:5" ht="18.75">
      <c r="A4" s="83" t="s">
        <v>114</v>
      </c>
      <c r="B4" s="84" t="s">
        <v>115</v>
      </c>
      <c r="C4" s="85" t="s">
        <v>116</v>
      </c>
      <c r="D4" s="84" t="s">
        <v>117</v>
      </c>
      <c r="E4" s="84" t="s">
        <v>118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2018-12-10T00:52:32Z</cp:lastPrinted>
  <dcterms:created xsi:type="dcterms:W3CDTF">2018-11-09T07:44:33Z</dcterms:created>
  <dcterms:modified xsi:type="dcterms:W3CDTF">2018-12-23T14:36:29Z</dcterms:modified>
  <cp:category/>
  <cp:version/>
  <cp:contentType/>
  <cp:contentStatus/>
</cp:coreProperties>
</file>