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<sst xmlns="http://schemas.openxmlformats.org/spreadsheetml/2006/main" count="168" uniqueCount="165">
  <si>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</si>
  <si>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</si>
  <si>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</si>
  <si>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</si>
  <si>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</si>
  <si>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</si>
  <si>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</si>
  <si>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</si>
  <si>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</si>
  <si>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</si>
  <si>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</si>
  <si>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</si>
  <si>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</si>
  <si>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</si>
  <si>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</si>
  <si>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</si>
  <si>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</si>
  <si>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</si>
  <si>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</si>
  <si>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</si>
  <si>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</si>
  <si>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</si>
  <si>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</si>
  <si>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</si>
  <si>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</si>
  <si>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</si>
  <si>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</si>
  <si>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</si>
  <si>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</si>
  <si>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</si>
  <si>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</si>
  <si>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</si>
  <si>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</si>
  <si>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</si>
  <si>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</si>
  <si>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</si>
  <si>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</si>
  <si>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</si>
  <si>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</si>
  <si>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</si>
  <si>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</si>
  <si>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</si>
  <si>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</si>
  <si>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</si>
  <si>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</si>
  <si>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</si>
  <si>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</si>
  <si>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</si>
  <si>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</si>
  <si>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</si>
  <si>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</si>
  <si>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</si>
  <si>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</si>
  <si>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</si>
  <si>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</si>
  <si>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</si>
  <si>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</si>
  <si>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</si>
  <si>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</si>
  <si>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</si>
  <si>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</si>
  <si>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</si>
  <si>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</si>
  <si>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</si>
  <si>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</si>
  <si>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</si>
  <si>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</si>
  <si>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</si>
  <si>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</si>
  <si>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</si>
  <si>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</si>
  <si>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</si>
  <si>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</si>
  <si>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</si>
  <si>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</si>
  <si>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</si>
  <si>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</si>
  <si>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</si>
  <si>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</si>
  <si>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</si>
  <si>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</si>
  <si>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</si>
  <si>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</si>
  <si>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</si>
  <si>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</si>
  <si>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</si>
  <si>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</si>
  <si>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</si>
  <si>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</si>
  <si>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</si>
  <si>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</si>
  <si>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</si>
  <si>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</si>
  <si>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</si>
  <si>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</si>
  <si>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</si>
  <si>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</si>
  <si>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</si>
  <si>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</si>
  <si>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</si>
  <si>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</si>
  <si>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</si>
  <si>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</si>
  <si>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</si>
  <si>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</si>
  <si>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</si>
  <si>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</si>
  <si>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</si>
  <si>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</si>
  <si>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</si>
  <si>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</si>
  <si>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</si>
  <si>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</si>
  <si>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</si>
  <si>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</si>
  <si>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</si>
  <si>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</si>
  <si>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</si>
  <si>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</si>
  <si>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</si>
  <si>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</si>
  <si>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</si>
  <si>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</si>
  <si>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</si>
  <si>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20 - TỪ: 02/01/2019 ĐẾN 06/01/2019- LỚP TRỰC: 11A6 - GVCN: PHAN THỊ THU HIỀN &amp; 10B6 - GVCN: MAI THANH THẮNG</t>
  </si>
  <si>
    <t xml:space="preserve">T4: 6KP (Thúy, Cường, Zola, Anh, Quốc, Phô bê); T6: 5P + 1KP; Nộp 0/5 bài dự thi tấm gương tâm huyết; </t>
  </si>
  <si>
    <t xml:space="preserve">T4: 1 đi học muộn (Huy); T5: 3KP +1P (Như Quỳnh, quang, Trường,…); T6: 2P (Thảo, Hiền); Nộp 1/5 bài dự thi tấm gương tâm huyết; </t>
  </si>
  <si>
    <t xml:space="preserve">T5: 5P; 1, giờ B Lý (T Phương ko chép bài, ý thức kém); T6: 1P;  2 đi học muộn; Nộp 5/5 bài dự thi tấm gương tâm huyết; </t>
  </si>
  <si>
    <t xml:space="preserve">T4: 3P (Anh, Trúc, Vân); T5:10P (Huyền, Tài, Dung, Quỳnh, Vân, Hải, Nam, Hậu, Phương, Uyên); T6: 6KP (Huyền, Phương, Hậu, Uyên, Hải, Quỳnh); Nộp 3/5 bài dự thi tấm gương tâm huyết; </t>
  </si>
  <si>
    <t xml:space="preserve">T4: 4 người đi học muộn; T5: 4KP; T6: 1P, 4 người đi học muộn; Nộp 5/5 bài dự thi tấm gương tâm huyết; </t>
  </si>
  <si>
    <t xml:space="preserve">Nộp 5/5 bài dự thi tấm gương tâm huyết; </t>
  </si>
  <si>
    <t xml:space="preserve">T4: 7P (Thành, Nam, Hoàng, Hiếu,…); Thương, Long ko nghiêm túc giờ Tin; T5: 7P; T6: 9P; 3 đi học muộn (Thái, Huy, Long); Nộp 5/5 bài dự thi tấm gương tâm huyết; </t>
  </si>
  <si>
    <t xml:space="preserve">T4: 2P; T5: 3P (Hoàng, Vinh, Hùng); T6 :3P (Đ.Hoàng, Mi, Nam), 3 người đi học muộn (Vinh, Y-Tê, Q.Anh); Nộp 5/5 bài dự thi tấm gương tâm huyết; </t>
  </si>
  <si>
    <t xml:space="preserve">T5: Cờ đỏ (Đi trực lớp 11A1) đi trực muộn; T6: 2KP; Thưởng 30đ quét cầu thang; Nộp 5/5 bài dự thi tấm gương tâm huyết; </t>
  </si>
  <si>
    <t xml:space="preserve">T5: 1P; Thưởng 20đ quét cầu thang (Thứ 4: Cầu thang giữa 10B10 &amp; 10B11 bẩn); Nộp 1/5 bài dự thi tấm gương tâm huyết; </t>
  </si>
  <si>
    <t xml:space="preserve">T6: 1P, Nộp 6/5 bài dự thi tấm gương tâm huyết; </t>
  </si>
  <si>
    <t xml:space="preserve">T5: 4P; Nộp 5/5 bài dự thi tấm gương tâm huyết; </t>
  </si>
  <si>
    <t xml:space="preserve">T5: 2P; Nộp 6/5 bài dự thi tấm gương tâm huyết; </t>
  </si>
  <si>
    <t xml:space="preserve">Nộp 4/5 bài dự thi tấm gương tâm huyết; </t>
  </si>
  <si>
    <t xml:space="preserve">T4: 1P (Triều); T5: 4P (Triều, Y.Lích, Hằng, Nam) 1 KP (Hùng); T6: 3P (Hùng, T.Nga, Hằng); Nộp 1/5 bài dự thi tấm gương tâm huyết; </t>
  </si>
  <si>
    <t xml:space="preserve">T4: 1P (Như); T5: 2P (K.Huy, Wêla); T6: 5 người đi học muộn (Đức, Hung, Nhật, T.Huy, Quân); 2P (Wêla, Phú); Nộp 4/5 bài dự thi tấm gương tâm huyết; </t>
  </si>
  <si>
    <t xml:space="preserve">T5: 1 giờ B môn TD (Lớp ồn ào tự ý lên lớp); T6: 1giờ C môn Hóa (Chi, Huyền không ghi chép); Nộp 5/5 bài dự thi tấm gương tâm huyết; </t>
  </si>
  <si>
    <t xml:space="preserve">T4: 2P (Vinh, V.Hải ) t5; 2P (Tuấn, T, Hải); Nộp 5/5 bài dự thi tấm gương tâm huyết; </t>
  </si>
  <si>
    <t xml:space="preserve">T5: 2P; T6: 1P, 1 đi học muộn; Nộp 0/5 bài dự thi tấm gương tâm huyết; </t>
  </si>
  <si>
    <t xml:space="preserve">T6: 3P (Trâm, Toàn, Huy); Thưởng 30đ quét sân trường; Nộp 0/5 bài dự thi tấm gương tâm huyết; </t>
  </si>
  <si>
    <t xml:space="preserve">T4: 1P; T5: 2P; T6: 2P; Thưởng 30đ quét sân trường; Nộp 0/5 bài dự thi tấm gương tâm huyết; </t>
  </si>
  <si>
    <t xml:space="preserve">T4: 2P, 5KP (Nguyên, Như, Bảo, Jar, Hung, Thắng, Đức ); T5: 5KP (Như, Đức, Thắng, Hưng, Bảo) ; T6: 2KP (Hung, Bảo); Nộp 0/5 bài dự thi tấm gương tâm huyết; </t>
  </si>
  <si>
    <t xml:space="preserve">T6: 2P (Lệ, Quý); Nộp 5/5 bài dự thi tấm gương tâm huyết; </t>
  </si>
  <si>
    <t xml:space="preserve">T4: 1 đi học muộn (Diệu); 1P (Hải); T5: 1P; T6: 1P; Nộp 3/5 bài dự thi tấm gương tâm huyết; </t>
  </si>
  <si>
    <t xml:space="preserve">T4: 4P (Dina, Nhi, Hiếu, Giang); T5: 1P (Yến); T6: 1P; Nộp 3/5 bài dự thi tấm gương tâm huyết; </t>
  </si>
  <si>
    <t xml:space="preserve">T4: 2P (Đại, Duy); 2KP (Dung, Cúc); T5: 2P (Hrin; Đại); T6: 2P (Cải, Hrin); Nộp 0/5 bài dự thi tấm gương tâm huyết; </t>
  </si>
  <si>
    <t xml:space="preserve">T4: 1P; T5: 5P (Sang, Tấn, Phú, Lộc, Hùng); T6: 6P (Sang, H'uyên, Trung, Tấn, Phú, Đạt); Nộp 5/5 bài dự thi tấm gương tâm huyết; </t>
  </si>
  <si>
    <t xml:space="preserve">T4: 3KP (Trang, Doel, Bảo); T5: 1KP; T6: 1P; Lớp ko đi họp ngày 24/12/2018. Nộp 0/5 bài dự thi tấm gương tâm huyết; </t>
  </si>
  <si>
    <t xml:space="preserve">T4: 1P, 2KP; T5: 3P, 1KP; 2 ra ngoài giờ SH 15' (Có lý do); T6: 4P (H Tri, H Tuil,…); Nộp 4/5 bài dự thi tấm gương tâm huyết; </t>
  </si>
  <si>
    <t xml:space="preserve">T4: 1P; T5: 1P; T6: 2P; Nộp 3/5 bài dự thi tấm gương tâm huyết; </t>
  </si>
  <si>
    <t xml:space="preserve">T6: 3 không đồng phục TD; Nộp 5/5 bài dự thi tấm gương tâm huyết; </t>
  </si>
  <si>
    <t xml:space="preserve">T4: SH 15' lớp ồn, Huyền đi học muộn; T6: 1P (Huyền); Thưởng 30đ quét sân trường tuần 19; Nộp 3/5 bài dự thi tấm gương tâm huyết; </t>
  </si>
  <si>
    <t xml:space="preserve">T6: SH 15' lớp ồn, Thưởng 30đ quét sân trường tuần 19; Nộp 5/5 bài dự thi tấm gương tâm huyết; </t>
  </si>
  <si>
    <t xml:space="preserve">T5: Quý đi học muộn; Thưởng 30đ quét sân trường; Nộp 5/5 bài dự thi tấm gương tâm huyết; </t>
  </si>
  <si>
    <t xml:space="preserve">T5: 4P; Lớp ko đi họp ngày 24/12/2018; Thưởng 30đ quét sân trường; Nộp 5/5 bài dự thi tấm gương tâm huyết; </t>
  </si>
  <si>
    <t xml:space="preserve">T5: 1P (Chiều); T6: 1P (Dũng); Nộp 2/5 bài dự thi tấm gương tâm huyết; </t>
  </si>
  <si>
    <t xml:space="preserve">T4: 1P; T5: 1P; T6: 1P (Nguyệt); Lớp ko đi họp ngày 24/12/2018. Nộp 5/5 bài dự thi tấm gương tâm huyết; </t>
  </si>
  <si>
    <t xml:space="preserve">T6: 1P; Nộp 5/5 bài dự thi tấm gương tâm huyết; </t>
  </si>
  <si>
    <t xml:space="preserve">T5:1P; T6: 6P; Nộp 5/5 bài dự thi tấm gương tâm huyết; </t>
  </si>
  <si>
    <t xml:space="preserve">T4: 3P (Quỳnh; Như; Tuyên); Nộp 8/5 bài dự thi tấm gương tâm huyết;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</si>
</sst>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5" applyFont="1" applyBorder="1" applyAlignment="1" applyProtection="1">
      <alignment horizontal="left" vertical="center"/>
      <protection locked="0"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 wrapText="1"/>
      <protection/>
    </xf>
    <xf numFmtId="0" fontId="54" fillId="0" borderId="26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left" vertical="center"/>
      <protection/>
    </xf>
    <xf numFmtId="0" fontId="52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4" fillId="0" borderId="32" xfId="55" applyFont="1" applyBorder="1" applyAlignment="1" applyProtection="1">
      <alignment horizontal="left" vertical="center"/>
      <protection/>
    </xf>
    <xf numFmtId="0" fontId="5" fillId="0" borderId="33" xfId="55" applyFont="1" applyBorder="1" applyAlignment="1" applyProtection="1">
      <alignment horizontal="center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4" fillId="0" borderId="43" xfId="55" applyFont="1" applyBorder="1" applyAlignment="1" applyProtection="1">
      <alignment horizontal="left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/>
    </xf>
    <xf numFmtId="9" fontId="5" fillId="0" borderId="15" xfId="59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35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2" fillId="0" borderId="47" xfId="0" applyFont="1" applyBorder="1" applyAlignment="1">
      <alignment/>
    </xf>
    <xf numFmtId="0" fontId="52" fillId="0" borderId="32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5" fillId="0" borderId="15" xfId="0" applyFont="1" applyBorder="1" applyAlignment="1">
      <alignment horizontal="left" vertical="center" wrapText="1"/>
    </xf>
    <xf numFmtId="0" fontId="52" fillId="0" borderId="3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55" applyFont="1" applyBorder="1" applyAlignment="1" applyProtection="1">
      <alignment horizontal="center" vertical="center" wrapText="1"/>
      <protection/>
    </xf>
    <xf numFmtId="0" fontId="4" fillId="0" borderId="56" xfId="55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60" xfId="55" applyFont="1" applyBorder="1" applyAlignment="1" applyProtection="1">
      <alignment horizontal="center" vertical="center"/>
      <protection/>
    </xf>
    <xf numFmtId="0" fontId="4" fillId="0" borderId="54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/>
      <protection/>
    </xf>
    <xf numFmtId="0" fontId="4" fillId="0" borderId="61" xfId="55" applyFont="1" applyBorder="1" applyAlignment="1" applyProtection="1">
      <alignment horizontal="center" vertical="center" wrapText="1"/>
      <protection/>
    </xf>
    <xf numFmtId="0" fontId="4" fillId="0" borderId="62" xfId="55" applyFont="1" applyBorder="1" applyAlignment="1" applyProtection="1">
      <alignment horizontal="center" vertical="center"/>
      <protection/>
    </xf>
    <xf numFmtId="0" fontId="4" fillId="0" borderId="63" xfId="55" applyFont="1" applyBorder="1" applyAlignment="1" applyProtection="1">
      <alignment horizontal="center" vertical="center" wrapText="1"/>
      <protection/>
    </xf>
    <xf numFmtId="0" fontId="4" fillId="0" borderId="64" xfId="55" applyFont="1" applyBorder="1" applyAlignment="1" applyProtection="1">
      <alignment horizontal="center" vertical="center"/>
      <protection/>
    </xf>
    <xf numFmtId="0" fontId="12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60" xfId="55" applyFont="1" applyBorder="1" applyAlignment="1" applyProtection="1">
      <alignment horizontal="center"/>
      <protection/>
    </xf>
    <xf numFmtId="0" fontId="4" fillId="0" borderId="65" xfId="55" applyFont="1" applyBorder="1" applyAlignment="1" applyProtection="1">
      <alignment wrapText="1"/>
      <protection/>
    </xf>
    <xf numFmtId="0" fontId="4" fillId="0" borderId="66" xfId="55" applyFont="1" applyBorder="1" applyAlignment="1" applyProtection="1">
      <alignment wrapText="1"/>
      <protection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="115" zoomScaleNormal="115" zoomScalePageLayoutView="0" workbookViewId="0" topLeftCell="A16">
      <selection activeCell="H21" sqref="H21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5" t="s">
        <v>124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3" ht="19.5" customHeight="1" thickTop="1">
      <c r="A4" s="118" t="s">
        <v>1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9" t="s">
        <v>8</v>
      </c>
      <c r="I4" s="109" t="s">
        <v>9</v>
      </c>
      <c r="J4" s="109" t="s">
        <v>10</v>
      </c>
      <c r="K4" s="109" t="s">
        <v>11</v>
      </c>
      <c r="L4" s="109" t="s">
        <v>12</v>
      </c>
      <c r="M4" s="109" t="s">
        <v>13</v>
      </c>
      <c r="N4" s="109" t="s">
        <v>14</v>
      </c>
      <c r="O4" s="109" t="s">
        <v>15</v>
      </c>
      <c r="P4" s="111" t="s">
        <v>16</v>
      </c>
      <c r="Q4" s="113" t="s">
        <v>17</v>
      </c>
      <c r="R4" s="107" t="s">
        <v>18</v>
      </c>
      <c r="S4" s="103" t="s">
        <v>19</v>
      </c>
      <c r="T4" s="113" t="s">
        <v>20</v>
      </c>
      <c r="U4" s="109" t="s">
        <v>21</v>
      </c>
      <c r="V4" s="107" t="s">
        <v>22</v>
      </c>
      <c r="W4" s="103" t="s">
        <v>23</v>
      </c>
      <c r="X4" s="103" t="s">
        <v>24</v>
      </c>
      <c r="Y4" s="103" t="s">
        <v>25</v>
      </c>
      <c r="Z4" s="103" t="s">
        <v>26</v>
      </c>
      <c r="AA4" s="103" t="s">
        <v>27</v>
      </c>
      <c r="AB4" s="103" t="s">
        <v>28</v>
      </c>
      <c r="AC4" s="103" t="s">
        <v>29</v>
      </c>
      <c r="AD4" s="105" t="s">
        <v>30</v>
      </c>
      <c r="AE4" s="101" t="s">
        <v>31</v>
      </c>
      <c r="AF4" s="101" t="s">
        <v>32</v>
      </c>
      <c r="AG4" s="101" t="s">
        <v>33</v>
      </c>
      <c r="AH4" s="101" t="s">
        <v>34</v>
      </c>
      <c r="AI4" s="101" t="s">
        <v>35</v>
      </c>
      <c r="AJ4" s="101" t="s">
        <v>36</v>
      </c>
      <c r="AK4" s="101" t="s">
        <v>37</v>
      </c>
      <c r="AL4" s="101" t="s">
        <v>38</v>
      </c>
      <c r="AM4" s="101" t="s">
        <v>39</v>
      </c>
      <c r="AN4" s="101" t="s">
        <v>40</v>
      </c>
      <c r="AO4" s="101" t="s">
        <v>41</v>
      </c>
      <c r="AP4" s="101" t="s">
        <v>42</v>
      </c>
      <c r="AQ4" s="99" t="s">
        <v>43</v>
      </c>
    </row>
    <row r="5" spans="1:43" ht="19.5" thickBo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2"/>
      <c r="Q5" s="114"/>
      <c r="R5" s="108"/>
      <c r="S5" s="104"/>
      <c r="T5" s="114"/>
      <c r="U5" s="110"/>
      <c r="V5" s="108"/>
      <c r="W5" s="104"/>
      <c r="X5" s="104"/>
      <c r="Y5" s="104"/>
      <c r="Z5" s="104"/>
      <c r="AA5" s="104"/>
      <c r="AB5" s="104"/>
      <c r="AC5" s="104"/>
      <c r="AD5" s="106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0"/>
    </row>
    <row r="6" spans="1:43" ht="15.75" customHeight="1" thickTop="1">
      <c r="A6" s="3" t="s">
        <v>44</v>
      </c>
      <c r="B6" s="4">
        <v>-3</v>
      </c>
      <c r="C6" s="5">
        <v>-40</v>
      </c>
      <c r="D6" s="5">
        <v>-20</v>
      </c>
      <c r="E6" s="5">
        <v>-10</v>
      </c>
      <c r="F6" s="5">
        <v>-43</v>
      </c>
      <c r="G6" s="5">
        <v>-37</v>
      </c>
      <c r="H6" s="5">
        <v>-1</v>
      </c>
      <c r="I6" s="5"/>
      <c r="J6" s="5">
        <v>-31</v>
      </c>
      <c r="K6" s="5">
        <v>-14</v>
      </c>
      <c r="L6" s="5">
        <v>-10</v>
      </c>
      <c r="M6" s="5">
        <v>-1</v>
      </c>
      <c r="N6" s="5">
        <v>-1</v>
      </c>
      <c r="O6" s="6"/>
      <c r="P6" s="4">
        <v>-4</v>
      </c>
      <c r="Q6" s="5">
        <v>-7</v>
      </c>
      <c r="R6" s="5">
        <v>-2</v>
      </c>
      <c r="S6" s="5"/>
      <c r="T6" s="5">
        <v>-13</v>
      </c>
      <c r="U6" s="5">
        <v>-15</v>
      </c>
      <c r="V6" s="5"/>
      <c r="W6" s="5"/>
      <c r="X6" s="5">
        <v>-4</v>
      </c>
      <c r="Y6" s="5">
        <v>-5</v>
      </c>
      <c r="Z6" s="5">
        <v>-3</v>
      </c>
      <c r="AA6" s="5">
        <v>-5</v>
      </c>
      <c r="AB6" s="5">
        <v>-27</v>
      </c>
      <c r="AC6" s="6">
        <v>-2</v>
      </c>
      <c r="AD6" s="7">
        <v>-5</v>
      </c>
      <c r="AE6" s="8">
        <v>-6</v>
      </c>
      <c r="AF6" s="8">
        <v>-16</v>
      </c>
      <c r="AG6" s="8">
        <v>-12</v>
      </c>
      <c r="AH6" s="8">
        <v>-21</v>
      </c>
      <c r="AI6" s="8">
        <v>-23</v>
      </c>
      <c r="AJ6" s="8">
        <v>-4</v>
      </c>
      <c r="AK6" s="8"/>
      <c r="AL6" s="8">
        <v>-3</v>
      </c>
      <c r="AM6" s="8"/>
      <c r="AN6" s="8">
        <v>-2</v>
      </c>
      <c r="AO6" s="8">
        <v>-4</v>
      </c>
      <c r="AP6" s="8">
        <v>-2</v>
      </c>
      <c r="AQ6" s="9">
        <v>-3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4"/>
      <c r="AE8" s="15"/>
      <c r="AF8" s="15"/>
      <c r="AG8" s="15"/>
      <c r="AH8" s="15"/>
      <c r="AI8" s="15"/>
      <c r="AJ8" s="15"/>
      <c r="AK8" s="15">
        <v>-6</v>
      </c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4"/>
      <c r="AE13" s="15"/>
      <c r="AF13" s="15"/>
      <c r="AG13" s="15"/>
      <c r="AH13" s="15"/>
      <c r="AI13" s="15">
        <v>-2</v>
      </c>
      <c r="AJ13" s="15"/>
      <c r="AK13" s="15"/>
      <c r="AL13" s="15">
        <v>-5</v>
      </c>
      <c r="AM13" s="15">
        <v>-5</v>
      </c>
      <c r="AN13" s="15"/>
      <c r="AO13" s="15"/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>
        <v>-4</v>
      </c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4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4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>
        <v>-5</v>
      </c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>
        <v>-5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>
        <v>-5</v>
      </c>
      <c r="AI20" s="22"/>
      <c r="AJ20" s="22"/>
      <c r="AK20" s="22"/>
      <c r="AL20" s="22"/>
      <c r="AM20" s="22"/>
      <c r="AN20" s="22"/>
      <c r="AO20" s="22">
        <v>-5</v>
      </c>
      <c r="AP20" s="22"/>
      <c r="AQ20" s="23"/>
    </row>
    <row r="21" spans="1:43" ht="15.75" customHeight="1">
      <c r="A21" s="17" t="s">
        <v>59</v>
      </c>
      <c r="B21" s="11"/>
      <c r="C21" s="12">
        <v>-30</v>
      </c>
      <c r="D21" s="12">
        <v>-24</v>
      </c>
      <c r="E21" s="12"/>
      <c r="F21" s="12">
        <v>-12</v>
      </c>
      <c r="G21" s="12"/>
      <c r="H21" s="12"/>
      <c r="I21" s="12"/>
      <c r="J21" s="12"/>
      <c r="K21" s="12"/>
      <c r="L21" s="12"/>
      <c r="M21" s="12">
        <v>-24</v>
      </c>
      <c r="N21" s="12"/>
      <c r="O21" s="13"/>
      <c r="P21" s="11"/>
      <c r="Q21" s="12"/>
      <c r="R21" s="12"/>
      <c r="S21" s="12">
        <v>-6</v>
      </c>
      <c r="T21" s="12">
        <v>-24</v>
      </c>
      <c r="U21" s="12">
        <v>-6</v>
      </c>
      <c r="V21" s="12"/>
      <c r="W21" s="12"/>
      <c r="X21" s="12"/>
      <c r="Y21" s="12">
        <v>-30</v>
      </c>
      <c r="Z21" s="12">
        <v>-30</v>
      </c>
      <c r="AA21" s="12">
        <v>-30</v>
      </c>
      <c r="AB21" s="12">
        <v>-30</v>
      </c>
      <c r="AC21" s="13"/>
      <c r="AD21" s="14">
        <v>-12</v>
      </c>
      <c r="AE21" s="15">
        <v>-12</v>
      </c>
      <c r="AF21" s="15">
        <v>-30</v>
      </c>
      <c r="AG21" s="15"/>
      <c r="AH21" s="15">
        <v>-30</v>
      </c>
      <c r="AI21" s="15">
        <v>-6</v>
      </c>
      <c r="AJ21" s="15">
        <v>-12</v>
      </c>
      <c r="AK21" s="15"/>
      <c r="AL21" s="15">
        <v>-12</v>
      </c>
      <c r="AM21" s="15"/>
      <c r="AN21" s="15"/>
      <c r="AO21" s="15"/>
      <c r="AP21" s="15">
        <v>-18</v>
      </c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92</v>
      </c>
      <c r="C23" s="32">
        <f t="shared" si="0"/>
        <v>30</v>
      </c>
      <c r="D23" s="32">
        <f t="shared" si="0"/>
        <v>56</v>
      </c>
      <c r="E23" s="32">
        <f t="shared" si="0"/>
        <v>90</v>
      </c>
      <c r="F23" s="32">
        <f t="shared" si="0"/>
        <v>45</v>
      </c>
      <c r="G23" s="32">
        <f t="shared" si="0"/>
        <v>63</v>
      </c>
      <c r="H23" s="32">
        <f t="shared" si="0"/>
        <v>99</v>
      </c>
      <c r="I23" s="32">
        <f t="shared" si="0"/>
        <v>100</v>
      </c>
      <c r="J23" s="32">
        <f t="shared" si="0"/>
        <v>65</v>
      </c>
      <c r="K23" s="32">
        <f t="shared" si="0"/>
        <v>86</v>
      </c>
      <c r="L23" s="32">
        <f t="shared" si="0"/>
        <v>85</v>
      </c>
      <c r="M23" s="32">
        <f t="shared" si="0"/>
        <v>75</v>
      </c>
      <c r="N23" s="32">
        <f t="shared" si="0"/>
        <v>99</v>
      </c>
      <c r="O23" s="33">
        <f t="shared" si="0"/>
        <v>100</v>
      </c>
      <c r="P23" s="32">
        <f t="shared" si="0"/>
        <v>96</v>
      </c>
      <c r="Q23" s="32">
        <f t="shared" si="0"/>
        <v>93</v>
      </c>
      <c r="R23" s="32">
        <f t="shared" si="0"/>
        <v>98</v>
      </c>
      <c r="S23" s="32">
        <f t="shared" si="0"/>
        <v>94</v>
      </c>
      <c r="T23" s="32">
        <f t="shared" si="0"/>
        <v>63</v>
      </c>
      <c r="U23" s="32">
        <f t="shared" si="0"/>
        <v>79</v>
      </c>
      <c r="V23" s="32">
        <f t="shared" si="0"/>
        <v>100</v>
      </c>
      <c r="W23" s="32">
        <f t="shared" si="0"/>
        <v>100</v>
      </c>
      <c r="X23" s="32">
        <f t="shared" si="0"/>
        <v>96</v>
      </c>
      <c r="Y23" s="32">
        <f t="shared" si="0"/>
        <v>65</v>
      </c>
      <c r="Z23" s="32">
        <f t="shared" si="0"/>
        <v>67</v>
      </c>
      <c r="AA23" s="32">
        <f t="shared" si="0"/>
        <v>65</v>
      </c>
      <c r="AB23" s="32">
        <f t="shared" si="0"/>
        <v>43</v>
      </c>
      <c r="AC23" s="86">
        <f t="shared" si="0"/>
        <v>98</v>
      </c>
      <c r="AD23" s="87">
        <f t="shared" si="0"/>
        <v>83</v>
      </c>
      <c r="AE23" s="32">
        <f t="shared" si="0"/>
        <v>82</v>
      </c>
      <c r="AF23" s="32">
        <f t="shared" si="0"/>
        <v>54</v>
      </c>
      <c r="AG23" s="32">
        <f t="shared" si="0"/>
        <v>88</v>
      </c>
      <c r="AH23" s="32">
        <f t="shared" si="0"/>
        <v>44</v>
      </c>
      <c r="AI23" s="32">
        <f t="shared" si="0"/>
        <v>69</v>
      </c>
      <c r="AJ23" s="32">
        <f t="shared" si="0"/>
        <v>84</v>
      </c>
      <c r="AK23" s="32">
        <f t="shared" si="0"/>
        <v>94</v>
      </c>
      <c r="AL23" s="32">
        <f t="shared" si="0"/>
        <v>80</v>
      </c>
      <c r="AM23" s="32">
        <f t="shared" si="0"/>
        <v>95</v>
      </c>
      <c r="AN23" s="32">
        <f t="shared" si="0"/>
        <v>98</v>
      </c>
      <c r="AO23" s="32">
        <f t="shared" si="0"/>
        <v>91</v>
      </c>
      <c r="AP23" s="32">
        <f t="shared" si="0"/>
        <v>80</v>
      </c>
      <c r="AQ23" s="34">
        <f t="shared" si="0"/>
        <v>97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>
        <v>-5</v>
      </c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>
        <v>-5</v>
      </c>
      <c r="W25" s="12"/>
      <c r="X25" s="12"/>
      <c r="Y25" s="12"/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>
        <v>-10</v>
      </c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95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85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100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>
        <v>30</v>
      </c>
      <c r="M29" s="42">
        <v>20</v>
      </c>
      <c r="N29" s="42"/>
      <c r="O29" s="43"/>
      <c r="P29" s="44"/>
      <c r="Q29" s="42"/>
      <c r="R29" s="42"/>
      <c r="S29" s="42"/>
      <c r="T29" s="42"/>
      <c r="U29" s="42"/>
      <c r="V29" s="42"/>
      <c r="W29" s="42"/>
      <c r="X29" s="42"/>
      <c r="Y29" s="42"/>
      <c r="Z29" s="42">
        <v>30</v>
      </c>
      <c r="AA29" s="42">
        <v>30</v>
      </c>
      <c r="AB29" s="42"/>
      <c r="AC29" s="43"/>
      <c r="AD29" s="45"/>
      <c r="AE29" s="46"/>
      <c r="AF29" s="46"/>
      <c r="AG29" s="46"/>
      <c r="AH29" s="46"/>
      <c r="AI29" s="46"/>
      <c r="AJ29" s="46"/>
      <c r="AK29" s="46"/>
      <c r="AL29" s="46">
        <v>30</v>
      </c>
      <c r="AM29" s="46">
        <v>30</v>
      </c>
      <c r="AN29" s="46">
        <v>30</v>
      </c>
      <c r="AO29" s="46">
        <v>30</v>
      </c>
      <c r="AP29" s="46"/>
      <c r="AQ29" s="47"/>
    </row>
    <row r="30" spans="1:43" ht="22.5" thickBot="1" thickTop="1">
      <c r="A30" s="48" t="s">
        <v>68</v>
      </c>
      <c r="B30" s="32">
        <f>SUM(B23,B28)</f>
        <v>192</v>
      </c>
      <c r="C30" s="32">
        <f aca="true" t="shared" si="2" ref="C30:AQ30">SUM(C23,C28)</f>
        <v>130</v>
      </c>
      <c r="D30" s="32">
        <f t="shared" si="2"/>
        <v>156</v>
      </c>
      <c r="E30" s="32">
        <f t="shared" si="2"/>
        <v>185</v>
      </c>
      <c r="F30" s="32">
        <f t="shared" si="2"/>
        <v>145</v>
      </c>
      <c r="G30" s="32">
        <f t="shared" si="2"/>
        <v>163</v>
      </c>
      <c r="H30" s="32">
        <f t="shared" si="2"/>
        <v>199</v>
      </c>
      <c r="I30" s="32">
        <f t="shared" si="2"/>
        <v>200</v>
      </c>
      <c r="J30" s="32">
        <f t="shared" si="2"/>
        <v>165</v>
      </c>
      <c r="K30" s="32">
        <f t="shared" si="2"/>
        <v>186</v>
      </c>
      <c r="L30" s="32">
        <f t="shared" si="2"/>
        <v>185</v>
      </c>
      <c r="M30" s="32">
        <f t="shared" si="2"/>
        <v>175</v>
      </c>
      <c r="N30" s="32">
        <f t="shared" si="2"/>
        <v>199</v>
      </c>
      <c r="O30" s="88">
        <f t="shared" si="2"/>
        <v>200</v>
      </c>
      <c r="P30" s="32">
        <f t="shared" si="2"/>
        <v>196</v>
      </c>
      <c r="Q30" s="32">
        <f t="shared" si="2"/>
        <v>193</v>
      </c>
      <c r="R30" s="32">
        <f t="shared" si="2"/>
        <v>198</v>
      </c>
      <c r="S30" s="32">
        <f t="shared" si="2"/>
        <v>194</v>
      </c>
      <c r="T30" s="32">
        <f t="shared" si="2"/>
        <v>163</v>
      </c>
      <c r="U30" s="32">
        <f t="shared" si="2"/>
        <v>179</v>
      </c>
      <c r="V30" s="32">
        <f t="shared" si="2"/>
        <v>185</v>
      </c>
      <c r="W30" s="32">
        <f t="shared" si="2"/>
        <v>200</v>
      </c>
      <c r="X30" s="32">
        <f t="shared" si="2"/>
        <v>196</v>
      </c>
      <c r="Y30" s="32">
        <f t="shared" si="2"/>
        <v>165</v>
      </c>
      <c r="Z30" s="32">
        <f t="shared" si="2"/>
        <v>167</v>
      </c>
      <c r="AA30" s="32">
        <f t="shared" si="2"/>
        <v>165</v>
      </c>
      <c r="AB30" s="32">
        <f t="shared" si="2"/>
        <v>143</v>
      </c>
      <c r="AC30" s="88">
        <f t="shared" si="2"/>
        <v>198</v>
      </c>
      <c r="AD30" s="32">
        <f t="shared" si="2"/>
        <v>183</v>
      </c>
      <c r="AE30" s="32">
        <f t="shared" si="2"/>
        <v>182</v>
      </c>
      <c r="AF30" s="32">
        <f t="shared" si="2"/>
        <v>154</v>
      </c>
      <c r="AG30" s="32">
        <f t="shared" si="2"/>
        <v>188</v>
      </c>
      <c r="AH30" s="32">
        <f t="shared" si="2"/>
        <v>144</v>
      </c>
      <c r="AI30" s="32">
        <f t="shared" si="2"/>
        <v>169</v>
      </c>
      <c r="AJ30" s="32">
        <f t="shared" si="2"/>
        <v>184</v>
      </c>
      <c r="AK30" s="32">
        <f t="shared" si="2"/>
        <v>194</v>
      </c>
      <c r="AL30" s="32">
        <f t="shared" si="2"/>
        <v>180</v>
      </c>
      <c r="AM30" s="32">
        <f t="shared" si="2"/>
        <v>195</v>
      </c>
      <c r="AN30" s="32">
        <f t="shared" si="2"/>
        <v>198</v>
      </c>
      <c r="AO30" s="32">
        <f t="shared" si="2"/>
        <v>191</v>
      </c>
      <c r="AP30" s="32">
        <f t="shared" si="2"/>
        <v>180</v>
      </c>
      <c r="AQ30" s="34">
        <f t="shared" si="2"/>
        <v>197</v>
      </c>
    </row>
    <row r="31" spans="1:43" ht="22.5" thickBot="1" thickTop="1">
      <c r="A31" s="49" t="s">
        <v>69</v>
      </c>
      <c r="B31" s="50">
        <f>SUM(B23,B28,B29)</f>
        <v>192</v>
      </c>
      <c r="C31" s="50">
        <f aca="true" t="shared" si="3" ref="C31:AQ31">SUM(C23,C28,C29)</f>
        <v>130</v>
      </c>
      <c r="D31" s="50">
        <f t="shared" si="3"/>
        <v>156</v>
      </c>
      <c r="E31" s="50">
        <f t="shared" si="3"/>
        <v>185</v>
      </c>
      <c r="F31" s="50">
        <f t="shared" si="3"/>
        <v>145</v>
      </c>
      <c r="G31" s="50">
        <f t="shared" si="3"/>
        <v>163</v>
      </c>
      <c r="H31" s="50">
        <f t="shared" si="3"/>
        <v>199</v>
      </c>
      <c r="I31" s="50">
        <f t="shared" si="3"/>
        <v>200</v>
      </c>
      <c r="J31" s="50">
        <f t="shared" si="3"/>
        <v>165</v>
      </c>
      <c r="K31" s="50">
        <f t="shared" si="3"/>
        <v>186</v>
      </c>
      <c r="L31" s="50">
        <f t="shared" si="3"/>
        <v>215</v>
      </c>
      <c r="M31" s="50">
        <f t="shared" si="3"/>
        <v>195</v>
      </c>
      <c r="N31" s="50">
        <f t="shared" si="3"/>
        <v>199</v>
      </c>
      <c r="O31" s="51">
        <f t="shared" si="3"/>
        <v>200</v>
      </c>
      <c r="P31" s="50">
        <f t="shared" si="3"/>
        <v>196</v>
      </c>
      <c r="Q31" s="50">
        <f t="shared" si="3"/>
        <v>193</v>
      </c>
      <c r="R31" s="50">
        <f t="shared" si="3"/>
        <v>198</v>
      </c>
      <c r="S31" s="50">
        <f t="shared" si="3"/>
        <v>194</v>
      </c>
      <c r="T31" s="50">
        <f t="shared" si="3"/>
        <v>163</v>
      </c>
      <c r="U31" s="50">
        <f t="shared" si="3"/>
        <v>179</v>
      </c>
      <c r="V31" s="50">
        <f t="shared" si="3"/>
        <v>185</v>
      </c>
      <c r="W31" s="50">
        <f t="shared" si="3"/>
        <v>200</v>
      </c>
      <c r="X31" s="50">
        <f t="shared" si="3"/>
        <v>196</v>
      </c>
      <c r="Y31" s="50">
        <f t="shared" si="3"/>
        <v>165</v>
      </c>
      <c r="Z31" s="50">
        <f t="shared" si="3"/>
        <v>197</v>
      </c>
      <c r="AA31" s="50">
        <f t="shared" si="3"/>
        <v>195</v>
      </c>
      <c r="AB31" s="50">
        <f t="shared" si="3"/>
        <v>143</v>
      </c>
      <c r="AC31" s="51">
        <f t="shared" si="3"/>
        <v>198</v>
      </c>
      <c r="AD31" s="50">
        <f t="shared" si="3"/>
        <v>183</v>
      </c>
      <c r="AE31" s="50">
        <f t="shared" si="3"/>
        <v>182</v>
      </c>
      <c r="AF31" s="50">
        <f t="shared" si="3"/>
        <v>154</v>
      </c>
      <c r="AG31" s="50">
        <f t="shared" si="3"/>
        <v>188</v>
      </c>
      <c r="AH31" s="50">
        <f t="shared" si="3"/>
        <v>144</v>
      </c>
      <c r="AI31" s="50">
        <f t="shared" si="3"/>
        <v>169</v>
      </c>
      <c r="AJ31" s="50">
        <f t="shared" si="3"/>
        <v>184</v>
      </c>
      <c r="AK31" s="50">
        <f t="shared" si="3"/>
        <v>194</v>
      </c>
      <c r="AL31" s="50">
        <f t="shared" si="3"/>
        <v>210</v>
      </c>
      <c r="AM31" s="50">
        <f t="shared" si="3"/>
        <v>225</v>
      </c>
      <c r="AN31" s="50">
        <f t="shared" si="3"/>
        <v>228</v>
      </c>
      <c r="AO31" s="50">
        <f t="shared" si="3"/>
        <v>221</v>
      </c>
      <c r="AP31" s="50">
        <f t="shared" si="3"/>
        <v>180</v>
      </c>
      <c r="AQ31" s="52">
        <f t="shared" si="3"/>
        <v>197</v>
      </c>
    </row>
    <row r="32" spans="1:43" ht="19.5" thickBot="1">
      <c r="A32" s="53" t="s">
        <v>70</v>
      </c>
      <c r="B32" s="54">
        <f>RANK(B30,$B$30:$AQ$30)</f>
        <v>16</v>
      </c>
      <c r="C32" s="54">
        <f aca="true" t="shared" si="4" ref="C32:AQ32">RANK(C30,$B$30:$AQ$30)</f>
        <v>42</v>
      </c>
      <c r="D32" s="54">
        <f t="shared" si="4"/>
        <v>37</v>
      </c>
      <c r="E32" s="54">
        <f t="shared" si="4"/>
        <v>20</v>
      </c>
      <c r="F32" s="54">
        <f t="shared" si="4"/>
        <v>39</v>
      </c>
      <c r="G32" s="54">
        <f t="shared" si="4"/>
        <v>35</v>
      </c>
      <c r="H32" s="54">
        <f t="shared" si="4"/>
        <v>4</v>
      </c>
      <c r="I32" s="54">
        <f t="shared" si="4"/>
        <v>1</v>
      </c>
      <c r="J32" s="54">
        <f t="shared" si="4"/>
        <v>32</v>
      </c>
      <c r="K32" s="54">
        <f t="shared" si="4"/>
        <v>19</v>
      </c>
      <c r="L32" s="54">
        <f t="shared" si="4"/>
        <v>20</v>
      </c>
      <c r="M32" s="54">
        <f t="shared" si="4"/>
        <v>29</v>
      </c>
      <c r="N32" s="54">
        <f t="shared" si="4"/>
        <v>4</v>
      </c>
      <c r="O32" s="55">
        <f t="shared" si="4"/>
        <v>1</v>
      </c>
      <c r="P32" s="54">
        <f t="shared" si="4"/>
        <v>10</v>
      </c>
      <c r="Q32" s="54">
        <f t="shared" si="4"/>
        <v>15</v>
      </c>
      <c r="R32" s="54">
        <f t="shared" si="4"/>
        <v>6</v>
      </c>
      <c r="S32" s="54">
        <f t="shared" si="4"/>
        <v>13</v>
      </c>
      <c r="T32" s="54">
        <f t="shared" si="4"/>
        <v>35</v>
      </c>
      <c r="U32" s="54">
        <f t="shared" si="4"/>
        <v>28</v>
      </c>
      <c r="V32" s="54">
        <f t="shared" si="4"/>
        <v>20</v>
      </c>
      <c r="W32" s="54">
        <f t="shared" si="4"/>
        <v>1</v>
      </c>
      <c r="X32" s="54">
        <f t="shared" si="4"/>
        <v>10</v>
      </c>
      <c r="Y32" s="54">
        <f t="shared" si="4"/>
        <v>32</v>
      </c>
      <c r="Z32" s="54">
        <f t="shared" si="4"/>
        <v>31</v>
      </c>
      <c r="AA32" s="54">
        <f t="shared" si="4"/>
        <v>32</v>
      </c>
      <c r="AB32" s="54">
        <f t="shared" si="4"/>
        <v>41</v>
      </c>
      <c r="AC32" s="55">
        <f t="shared" si="4"/>
        <v>6</v>
      </c>
      <c r="AD32" s="54">
        <f t="shared" si="4"/>
        <v>24</v>
      </c>
      <c r="AE32" s="54">
        <f t="shared" si="4"/>
        <v>25</v>
      </c>
      <c r="AF32" s="54">
        <f t="shared" si="4"/>
        <v>38</v>
      </c>
      <c r="AG32" s="54">
        <f t="shared" si="4"/>
        <v>18</v>
      </c>
      <c r="AH32" s="54">
        <f t="shared" si="4"/>
        <v>40</v>
      </c>
      <c r="AI32" s="54">
        <f t="shared" si="4"/>
        <v>30</v>
      </c>
      <c r="AJ32" s="54">
        <f t="shared" si="4"/>
        <v>23</v>
      </c>
      <c r="AK32" s="54">
        <f t="shared" si="4"/>
        <v>13</v>
      </c>
      <c r="AL32" s="54">
        <f t="shared" si="4"/>
        <v>26</v>
      </c>
      <c r="AM32" s="54">
        <f t="shared" si="4"/>
        <v>12</v>
      </c>
      <c r="AN32" s="54">
        <f t="shared" si="4"/>
        <v>6</v>
      </c>
      <c r="AO32" s="54">
        <f t="shared" si="4"/>
        <v>17</v>
      </c>
      <c r="AP32" s="54">
        <f t="shared" si="4"/>
        <v>26</v>
      </c>
      <c r="AQ32" s="56">
        <f t="shared" si="4"/>
        <v>9</v>
      </c>
    </row>
    <row r="33" spans="1:43" ht="19.5" thickBot="1">
      <c r="A33" s="57" t="s">
        <v>71</v>
      </c>
      <c r="B33" s="58" t="str">
        <f>HLOOKUP(B31,'Qui định xếp loại'!$B$3:$E$4,2,1)</f>
        <v>Khá</v>
      </c>
      <c r="C33" s="58" t="str">
        <f>HLOOKUP(C31,'Qui định xếp loại'!$B$3:$E$4,2,1)</f>
        <v>Yếu</v>
      </c>
      <c r="D33" s="58" t="str">
        <f>HLOOKUP(D31,'Qui định xếp loại'!$B$3:$E$4,2,1)</f>
        <v>Yếu</v>
      </c>
      <c r="E33" s="58" t="str">
        <f>HLOOKUP(E31,'Qui định xếp loại'!$B$3:$E$4,2,1)</f>
        <v>TB</v>
      </c>
      <c r="F33" s="58" t="str">
        <f>HLOOKUP(F31,'Qui định xếp loại'!$B$3:$E$4,2,1)</f>
        <v>Yếu</v>
      </c>
      <c r="G33" s="58" t="str">
        <f>HLOOKUP(G31,'Qui định xếp loại'!$B$3:$E$4,2,1)</f>
        <v>Yếu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Yếu</v>
      </c>
      <c r="K33" s="58" t="str">
        <f>HLOOKUP(K31,'Qui định xếp loại'!$B$3:$E$4,2,1)</f>
        <v>TB</v>
      </c>
      <c r="L33" s="58" t="str">
        <f>HLOOKUP(L31,'Qui định xếp loại'!$B$3:$E$4,2,1)</f>
        <v>Tốt</v>
      </c>
      <c r="M33" s="58" t="str">
        <f>HLOOKUP(M31,'Qui định xếp loại'!$B$3:$E$4,2,1)</f>
        <v>Tốt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Khá</v>
      </c>
      <c r="R33" s="58" t="str">
        <f>HLOOKUP(R31,'Qui định xếp loại'!$B$3:$E$4,2,1)</f>
        <v>Tốt</v>
      </c>
      <c r="S33" s="58" t="str">
        <f>HLOOKUP(S31,'Qui định xếp loại'!$B$3:$E$4,2,1)</f>
        <v>Khá</v>
      </c>
      <c r="T33" s="58" t="str">
        <f>HLOOKUP(T31,'Qui định xếp loại'!$B$3:$E$4,2,1)</f>
        <v>Yếu</v>
      </c>
      <c r="U33" s="58" t="str">
        <f>HLOOKUP(U31,'Qui định xếp loại'!$B$3:$E$4,2,1)</f>
        <v>Yếu</v>
      </c>
      <c r="V33" s="58" t="str">
        <f>HLOOKUP(V31,'Qui định xếp loại'!$B$3:$E$4,2,1)</f>
        <v>TB</v>
      </c>
      <c r="W33" s="58" t="str">
        <f>HLOOKUP(W31,'Qui định xếp loại'!$B$3:$E$4,2,1)</f>
        <v>Tốt</v>
      </c>
      <c r="X33" s="58" t="str">
        <f>HLOOKUP(X31,'Qui định xếp loại'!$B$3:$E$4,2,1)</f>
        <v>Tốt</v>
      </c>
      <c r="Y33" s="58" t="str">
        <f>HLOOKUP(Y31,'Qui định xếp loại'!$B$3:$E$4,2,1)</f>
        <v>Yếu</v>
      </c>
      <c r="Z33" s="58" t="str">
        <f>HLOOKUP(Z31,'Qui định xếp loại'!$B$3:$E$4,2,1)</f>
        <v>Tốt</v>
      </c>
      <c r="AA33" s="58" t="str">
        <f>HLOOKUP(AA31,'Qui định xếp loại'!$B$3:$E$4,2,1)</f>
        <v>Tốt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Yếu</v>
      </c>
      <c r="AE33" s="58" t="str">
        <f>HLOOKUP(AE31,'Qui định xếp loại'!$B$3:$E$4,2,1)</f>
        <v>Yếu</v>
      </c>
      <c r="AF33" s="58" t="str">
        <f>HLOOKUP(AF31,'Qui định xếp loại'!$B$3:$E$4,2,1)</f>
        <v>Yếu</v>
      </c>
      <c r="AG33" s="58" t="str">
        <f>HLOOKUP(AG31,'Qui định xếp loại'!$B$3:$E$4,2,1)</f>
        <v>TB</v>
      </c>
      <c r="AH33" s="58" t="str">
        <f>HLOOKUP(AH31,'Qui định xếp loại'!$B$3:$E$4,2,1)</f>
        <v>Yếu</v>
      </c>
      <c r="AI33" s="58" t="str">
        <f>HLOOKUP(AI31,'Qui định xếp loại'!$B$3:$E$4,2,1)</f>
        <v>Yếu</v>
      </c>
      <c r="AJ33" s="58" t="str">
        <f>HLOOKUP(AJ31,'Qui định xếp loại'!$B$3:$E$4,2,1)</f>
        <v>Yếu</v>
      </c>
      <c r="AK33" s="58" t="str">
        <f>HLOOKUP(AK31,'Qui định xếp loại'!$B$3:$E$4,2,1)</f>
        <v>Khá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Tốt</v>
      </c>
      <c r="AP33" s="58" t="str">
        <f>HLOOKUP(AP31,'Qui định xếp loại'!$B$3:$E$4,2,1)</f>
        <v>Yếu</v>
      </c>
      <c r="AQ33" s="60" t="str">
        <f>HLOOKUP(AQ31,'Qui định xếp loại'!$B$3:$E$4,2,1)</f>
        <v>Tốt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tabSelected="1" zoomScale="115" zoomScaleNormal="115" zoomScalePageLayoutView="0" workbookViewId="0" topLeftCell="A31">
      <selection activeCell="B45" sqref="B45"/>
    </sheetView>
  </sheetViews>
  <sheetFormatPr defaultColWidth="8.88671875" defaultRowHeight="18.75"/>
  <cols>
    <col min="1" max="1" width="5.99609375" style="81" customWidth="1"/>
    <col min="2" max="2" width="108.5546875" style="0" customWidth="1"/>
  </cols>
  <sheetData>
    <row r="1" spans="1:2" ht="18.75">
      <c r="A1" s="120" t="s">
        <v>124</v>
      </c>
      <c r="B1" s="120"/>
    </row>
    <row r="2" spans="1:2" ht="19.5" thickBot="1">
      <c r="A2" s="121" t="s">
        <v>119</v>
      </c>
      <c r="B2" s="121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94" t="s">
        <v>161</v>
      </c>
    </row>
    <row r="5" spans="1:2" ht="13.5" customHeight="1">
      <c r="A5" s="65" t="s">
        <v>75</v>
      </c>
      <c r="B5" s="93" t="s">
        <v>125</v>
      </c>
    </row>
    <row r="6" spans="1:2" ht="13.5" customHeight="1">
      <c r="A6" s="65" t="s">
        <v>76</v>
      </c>
      <c r="B6" s="92" t="s">
        <v>126</v>
      </c>
    </row>
    <row r="7" spans="1:2" ht="13.5" customHeight="1">
      <c r="A7" s="65" t="s">
        <v>77</v>
      </c>
      <c r="B7" s="93" t="s">
        <v>127</v>
      </c>
    </row>
    <row r="8" spans="1:2" ht="13.5" customHeight="1">
      <c r="A8" s="65" t="s">
        <v>78</v>
      </c>
      <c r="B8" s="95" t="s">
        <v>128</v>
      </c>
    </row>
    <row r="9" spans="1:2" ht="13.5" customHeight="1">
      <c r="A9" s="65" t="s">
        <v>79</v>
      </c>
      <c r="B9" s="68" t="s">
        <v>129</v>
      </c>
    </row>
    <row r="10" spans="1:2" ht="13.5" customHeight="1">
      <c r="A10" s="65" t="s">
        <v>80</v>
      </c>
      <c r="B10" s="69" t="s">
        <v>162</v>
      </c>
    </row>
    <row r="11" spans="1:2" ht="12" customHeight="1">
      <c r="A11" s="65" t="s">
        <v>81</v>
      </c>
      <c r="B11" s="69" t="s">
        <v>130</v>
      </c>
    </row>
    <row r="12" spans="1:2" ht="13.5" customHeight="1">
      <c r="A12" s="65" t="s">
        <v>82</v>
      </c>
      <c r="B12" s="97" t="s">
        <v>131</v>
      </c>
    </row>
    <row r="13" spans="1:2" ht="13.5" customHeight="1">
      <c r="A13" s="65" t="s">
        <v>83</v>
      </c>
      <c r="B13" s="93" t="s">
        <v>132</v>
      </c>
    </row>
    <row r="14" spans="1:2" ht="13.5" customHeight="1">
      <c r="A14" s="65" t="s">
        <v>84</v>
      </c>
      <c r="B14" s="96" t="s">
        <v>133</v>
      </c>
    </row>
    <row r="15" spans="1:2" ht="13.5" customHeight="1">
      <c r="A15" s="65" t="s">
        <v>85</v>
      </c>
      <c r="B15" s="66" t="s">
        <v>134</v>
      </c>
    </row>
    <row r="16" spans="1:2" ht="13.5" customHeight="1">
      <c r="A16" s="65" t="s">
        <v>86</v>
      </c>
      <c r="B16" s="66" t="s">
        <v>135</v>
      </c>
    </row>
    <row r="17" spans="1:2" ht="13.5" customHeight="1" thickBot="1">
      <c r="A17" s="71" t="s">
        <v>87</v>
      </c>
      <c r="B17" s="72" t="s">
        <v>130</v>
      </c>
    </row>
    <row r="18" spans="1:2" ht="13.5" customHeight="1">
      <c r="A18" s="73" t="s">
        <v>88</v>
      </c>
      <c r="B18" s="74" t="s">
        <v>136</v>
      </c>
    </row>
    <row r="19" spans="1:2" ht="12.75" customHeight="1">
      <c r="A19" s="65" t="s">
        <v>89</v>
      </c>
      <c r="B19" s="69" t="s">
        <v>163</v>
      </c>
    </row>
    <row r="20" spans="1:2" ht="12.75" customHeight="1">
      <c r="A20" s="65" t="s">
        <v>90</v>
      </c>
      <c r="B20" s="66" t="s">
        <v>137</v>
      </c>
    </row>
    <row r="21" spans="1:2" ht="12.75" customHeight="1">
      <c r="A21" s="65" t="s">
        <v>91</v>
      </c>
      <c r="B21" s="69" t="s">
        <v>138</v>
      </c>
    </row>
    <row r="22" spans="1:2" ht="12.75" customHeight="1">
      <c r="A22" s="65" t="s">
        <v>92</v>
      </c>
      <c r="B22" s="75" t="s">
        <v>139</v>
      </c>
    </row>
    <row r="23" spans="1:2" ht="12.75" customHeight="1">
      <c r="A23" s="65" t="s">
        <v>93</v>
      </c>
      <c r="B23" s="69" t="s">
        <v>140</v>
      </c>
    </row>
    <row r="24" spans="1:2" ht="12.75" customHeight="1">
      <c r="A24" s="65" t="s">
        <v>94</v>
      </c>
      <c r="B24" s="66" t="s">
        <v>141</v>
      </c>
    </row>
    <row r="25" spans="1:2" ht="12.75" customHeight="1">
      <c r="A25" s="65" t="s">
        <v>95</v>
      </c>
      <c r="B25" s="89" t="s">
        <v>130</v>
      </c>
    </row>
    <row r="26" spans="1:2" ht="12.75" customHeight="1">
      <c r="A26" s="65" t="s">
        <v>96</v>
      </c>
      <c r="B26" s="66" t="s">
        <v>142</v>
      </c>
    </row>
    <row r="27" spans="1:2" ht="12.75" customHeight="1">
      <c r="A27" s="65" t="s">
        <v>97</v>
      </c>
      <c r="B27" s="66" t="s">
        <v>143</v>
      </c>
    </row>
    <row r="28" spans="1:2" ht="12.75" customHeight="1">
      <c r="A28" s="65" t="s">
        <v>98</v>
      </c>
      <c r="B28" s="69" t="s">
        <v>144</v>
      </c>
    </row>
    <row r="29" spans="1:2" ht="12.75" customHeight="1">
      <c r="A29" s="71" t="s">
        <v>99</v>
      </c>
      <c r="B29" s="90" t="s">
        <v>145</v>
      </c>
    </row>
    <row r="30" spans="1:2" ht="12.75" customHeight="1">
      <c r="A30" s="65" t="s">
        <v>100</v>
      </c>
      <c r="B30" s="98" t="s">
        <v>146</v>
      </c>
    </row>
    <row r="31" spans="1:2" ht="12.75" customHeight="1" thickBot="1">
      <c r="A31" s="71" t="s">
        <v>101</v>
      </c>
      <c r="B31" s="76" t="s">
        <v>147</v>
      </c>
    </row>
    <row r="32" spans="1:2" ht="13.5" customHeight="1">
      <c r="A32" s="73" t="s">
        <v>102</v>
      </c>
      <c r="B32" s="91" t="s">
        <v>148</v>
      </c>
    </row>
    <row r="33" spans="1:2" ht="13.5" customHeight="1">
      <c r="A33" s="71" t="s">
        <v>103</v>
      </c>
      <c r="B33" s="64" t="s">
        <v>149</v>
      </c>
    </row>
    <row r="34" spans="1:2" ht="12" customHeight="1">
      <c r="A34" s="65" t="s">
        <v>122</v>
      </c>
      <c r="B34" s="67" t="s">
        <v>150</v>
      </c>
    </row>
    <row r="35" spans="1:2" ht="13.5" customHeight="1">
      <c r="A35" s="65" t="s">
        <v>104</v>
      </c>
      <c r="B35" s="66" t="s">
        <v>151</v>
      </c>
    </row>
    <row r="36" spans="1:2" ht="13.5" customHeight="1">
      <c r="A36" s="65" t="s">
        <v>123</v>
      </c>
      <c r="B36" s="70" t="s">
        <v>152</v>
      </c>
    </row>
    <row r="37" spans="1:2" ht="12.75" customHeight="1">
      <c r="A37" s="71" t="s">
        <v>120</v>
      </c>
      <c r="B37" s="66" t="s">
        <v>153</v>
      </c>
    </row>
    <row r="38" spans="1:2" ht="12.75" customHeight="1">
      <c r="A38" s="71" t="s">
        <v>121</v>
      </c>
      <c r="B38" s="66" t="s">
        <v>154</v>
      </c>
    </row>
    <row r="39" spans="1:2" ht="12.75" customHeight="1">
      <c r="A39" s="65" t="s">
        <v>105</v>
      </c>
      <c r="B39" s="66" t="s">
        <v>155</v>
      </c>
    </row>
    <row r="40" spans="1:2" ht="12.75" customHeight="1">
      <c r="A40" s="65" t="s">
        <v>106</v>
      </c>
      <c r="B40" s="66" t="s">
        <v>156</v>
      </c>
    </row>
    <row r="41" spans="1:2" ht="12.75" customHeight="1">
      <c r="A41" s="77" t="s">
        <v>107</v>
      </c>
      <c r="B41" s="78" t="s">
        <v>157</v>
      </c>
    </row>
    <row r="42" spans="1:2" ht="12.75" customHeight="1">
      <c r="A42" s="71" t="s">
        <v>108</v>
      </c>
      <c r="B42" s="66" t="s">
        <v>158</v>
      </c>
    </row>
    <row r="43" spans="1:2" ht="12.75" customHeight="1">
      <c r="A43" s="71" t="s">
        <v>109</v>
      </c>
      <c r="B43" s="69" t="s">
        <v>159</v>
      </c>
    </row>
    <row r="44" spans="1:2" ht="12.75" customHeight="1">
      <c r="A44" s="65" t="s">
        <v>110</v>
      </c>
      <c r="B44" s="72" t="s">
        <v>160</v>
      </c>
    </row>
    <row r="45" spans="1:2" ht="12.75" customHeight="1" thickBot="1">
      <c r="A45" s="79" t="s">
        <v>111</v>
      </c>
      <c r="B45" s="80" t="s">
        <v>164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2" t="s">
        <v>112</v>
      </c>
      <c r="B1" s="122"/>
      <c r="C1" s="122"/>
      <c r="D1" s="122"/>
      <c r="E1" s="122"/>
    </row>
    <row r="2" spans="1:5" ht="18.75">
      <c r="A2" s="82"/>
      <c r="B2" s="82"/>
      <c r="C2" s="82"/>
      <c r="D2" s="82"/>
      <c r="E2" s="82"/>
    </row>
    <row r="3" spans="1:5" ht="18.75">
      <c r="A3" s="83" t="s">
        <v>113</v>
      </c>
      <c r="B3" s="84">
        <v>0</v>
      </c>
      <c r="C3" s="84">
        <v>185</v>
      </c>
      <c r="D3" s="84">
        <v>190</v>
      </c>
      <c r="E3" s="84">
        <v>195</v>
      </c>
    </row>
    <row r="4" spans="1:5" ht="18.75">
      <c r="A4" s="83" t="s">
        <v>114</v>
      </c>
      <c r="B4" s="84" t="s">
        <v>115</v>
      </c>
      <c r="C4" s="85" t="s">
        <v>116</v>
      </c>
      <c r="D4" s="84" t="s">
        <v>117</v>
      </c>
      <c r="E4" s="84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2018-12-10T00:52:32Z</cp:lastPrinted>
  <dcterms:created xsi:type="dcterms:W3CDTF">2018-11-09T07:44:33Z</dcterms:created>
  <dcterms:modified xsi:type="dcterms:W3CDTF">2019-01-14T06:29:40Z</dcterms:modified>
  <cp:category/>
  <cp:version/>
  <cp:contentType/>
  <cp:contentStatus/>
</cp:coreProperties>
</file>