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<sst xmlns="http://schemas.openxmlformats.org/spreadsheetml/2006/main" count="168" uniqueCount="167">
  <si>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</si>
  <si>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</si>
  <si>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</si>
  <si>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</si>
  <si>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</si>
  <si>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</si>
  <si>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</si>
  <si>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</si>
  <si>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</si>
  <si>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</si>
  <si>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</si>
  <si>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</si>
  <si>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</si>
  <si>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</si>
  <si>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</si>
  <si>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</si>
  <si>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</si>
  <si>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</si>
  <si>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</si>
  <si>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</si>
  <si>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</si>
  <si>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</si>
  <si>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</si>
  <si>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</si>
  <si>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</si>
  <si>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</si>
  <si>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</si>
  <si>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</si>
  <si>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</si>
  <si>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</si>
  <si>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</si>
  <si>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</si>
  <si>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</si>
  <si>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</si>
  <si>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</si>
  <si>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</si>
  <si>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</si>
  <si>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</si>
  <si>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</si>
  <si>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</si>
  <si>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</si>
  <si>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</si>
  <si>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</si>
  <si>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</si>
  <si>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</si>
  <si>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</si>
  <si>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</si>
  <si>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</si>
  <si>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</si>
  <si>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</si>
  <si>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</si>
  <si>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</si>
  <si>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</si>
  <si>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</si>
  <si>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</si>
  <si>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</si>
  <si>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</si>
  <si>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</si>
  <si>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</si>
  <si>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</si>
  <si>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</si>
  <si>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</si>
  <si>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</si>
  <si>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</si>
  <si>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</si>
  <si>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</si>
  <si>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</si>
  <si>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</si>
  <si>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</si>
  <si>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</si>
  <si>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</si>
  <si>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</si>
  <si>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</si>
  <si>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</si>
  <si>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</si>
  <si>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</si>
  <si>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</si>
  <si>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</si>
  <si>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</si>
  <si>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</si>
  <si>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</si>
  <si>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</si>
  <si>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</si>
  <si>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</si>
  <si>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</si>
  <si>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</si>
  <si>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</si>
  <si>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</si>
  <si>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</si>
  <si>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</si>
  <si>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</si>
  <si>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</si>
  <si>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</si>
  <si>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</si>
  <si>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</si>
  <si>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</si>
  <si>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</si>
  <si>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</si>
  <si>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</si>
  <si>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</si>
  <si>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</si>
  <si>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</si>
  <si>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</si>
  <si>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</si>
  <si>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</si>
  <si>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</si>
  <si>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</si>
  <si>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</si>
  <si>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</si>
  <si>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</si>
  <si>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</si>
  <si>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</si>
  <si>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</si>
  <si>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</si>
  <si>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</si>
  <si>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</si>
  <si>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</si>
  <si>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</si>
  <si>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</si>
  <si>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</si>
  <si>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</si>
  <si>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</si>
  <si>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</si>
  <si>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</si>
  <si>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24 - TỪ: 11/02/2019 ĐẾN 17/02/2019- LỚP TRỰC: 11A11 - GVCN: NGUYỄN THỊ HÀ &amp; 10B11 - GVCN: ĐỒNG THỊ VIỆT NGA</t>
  </si>
  <si>
    <t>T5: 1P (Quyên); T6: 1P (Huân);</t>
  </si>
  <si>
    <t>T3: 1 đi học muộn, 4P; T5: 3P (Trang, H Trang, Phương); T4: 4P (Kiệt, Thùy Trang, Diễm…); T6: 1 giờ B tiết lí (lớp quá ồn ý thức kém);</t>
  </si>
  <si>
    <t>T3: 1P (Phong); T2: 3P; T6: 1P;</t>
  </si>
  <si>
    <t xml:space="preserve">T2: 3P (Nam, Vinh, Hùng); 1 đi học muộn; 11 ko SH 15'; T3: 7P (Nam, Vinh, Hùng, Vi, Ly, My, Hoàng); T4: 5P (Nam, Bông, Ly, Huy Hoàng, Vinh); T5: 5P (Phượng, Hương, Vinh, Vy, Ly); T6: 2P (Hoàng, Hương); </t>
  </si>
  <si>
    <t>T2: 3P; T3: 7P (Huyền, Văn Sơn, Thu Thảo,…); T5: 1P (Loan), Trang; Phúc đi học muộn; T6: 1P;</t>
  </si>
  <si>
    <r>
      <t xml:space="preserve">T2: 3P + 3P; T3: 3 ko mặc áo dài sơ kết; 3P; T4: 3P; T5: 2P; 1 đi học muộn; 1 giờ B tiết toán (12 học sinh cúp tiết), Tiết anh 4 cúp tiết (Phương, Trang, Trung, Trường); T6: 9 ko mặc áo dài; </t>
    </r>
    <r>
      <rPr>
        <i/>
        <sz val="8"/>
        <color indexed="8"/>
        <rFont val="Times New Roman"/>
        <family val="1"/>
      </rPr>
      <t xml:space="preserve">Nhắc nhở: Trực cờ đỏ sai lớp; </t>
    </r>
  </si>
  <si>
    <r>
      <t xml:space="preserve">T3: 10P; T4: 1P (Nam); T5: 1P (Nam); T6: 1P và 1KP; T2 tuần trong tết: 2P (Long, Tâm); </t>
    </r>
    <r>
      <rPr>
        <i/>
        <sz val="8"/>
        <color indexed="8"/>
        <rFont val="Times New Roman"/>
        <family val="1"/>
      </rPr>
      <t xml:space="preserve">Nhắc nhở: Trực cờ đỏ sai lớp; </t>
    </r>
  </si>
  <si>
    <t>T2: 1P (Chinh); cờ đỏ ko đi trực; T3: 2P (Chinh, Lương); 7KP; T4: 2P, 3 cúp tiết văn (Chinh, Đức, Đại); T5: 2P; T6: 4P (Chinh, Trang, Giáp, Lương);</t>
  </si>
  <si>
    <t>T2: cờ đỏ ko đi trực; T3: 5P; 2KP; T4: 2P (Thu, Thủy); T5: 4P (Thu, Ly, Quang, Tiến); T6: 2 giờ D Anh (Trường sử dụng điện thoại chơi game trong giờ học, lớp ồn ào);</t>
  </si>
  <si>
    <t xml:space="preserve">T2: 17/22 chào cờ; T3: 1P; T4: 3P (Ánh, Khánh, Thy Noa); T5: 1P; T6: 1P; 2KP; </t>
  </si>
  <si>
    <t xml:space="preserve">T2: 1P (Hải); 29/31 chào cờ; T3: 1P (Hậu); T5: 2P (Hậu, Dung), 1KP; T6: 2P; Thưởng 30đ quét cầu thang; </t>
  </si>
  <si>
    <r>
      <t xml:space="preserve">T2: 1P; SH 15' ồn + 1P (Kiệt); 31/34 chào cờ; T3: 1P (Kiệt); T4: 1P (Kiệt); 1 đi học muộn; lớp đánh bài giờ SH 15'; T5: 8 (6P và 2KP); T6: 3P; </t>
    </r>
    <r>
      <rPr>
        <i/>
        <sz val="8"/>
        <rFont val="Times New Roman"/>
        <family val="1"/>
      </rPr>
      <t xml:space="preserve">Nhắc nhở: Trực cờ đỏ sai lớp; </t>
    </r>
    <r>
      <rPr>
        <sz val="8"/>
        <rFont val="Times New Roman"/>
        <family val="1"/>
      </rPr>
      <t xml:space="preserve">Thưởng 10đ quét cầu thang (Thứ 2 và thứ 4 bẩn); </t>
    </r>
  </si>
  <si>
    <r>
      <t xml:space="preserve">T2: 2P; T3: 4P; T4: Q Linh nói chuyện riêng nhiều trong giờ Hóa; Sơ kết: 36/44 (Cúp 6 HS); 4 chào cờ ko nghiêm túc (Kiên, Hoàng, Công, Hữu); </t>
    </r>
    <r>
      <rPr>
        <i/>
        <sz val="6"/>
        <rFont val="Times New Roman"/>
        <family val="1"/>
      </rPr>
      <t xml:space="preserve">Nhắc nhở: Trực cờ đỏ sai lớp; </t>
    </r>
    <r>
      <rPr>
        <sz val="6"/>
        <rFont val="Times New Roman"/>
        <family val="1"/>
      </rPr>
      <t xml:space="preserve">Thưởng 30đ lđ đón tết;Thưởng 80đ tham gia + đạt giải nhất dân vũ; </t>
    </r>
  </si>
  <si>
    <t xml:space="preserve">T2: 2P; T3: 4P, 1 người không sh 15"; T4: 6P; T5: 2P; T6: 3P; Thưởng 30đ tham gia dân vũ; </t>
  </si>
  <si>
    <t xml:space="preserve">T2: 4P (Triều, Hùng, Nam, Long); T3: 6P (Hùng, H Trang, Ô Nin, Y Thương, Y Lích, Vương); T4: 3P (Nam, Thu Nga, Yến): T5: 2P (Đức Long, Hằng); Thưởng 30đ tham gia dân vũ; </t>
  </si>
  <si>
    <t xml:space="preserve">T2: 1P (Như); T3: 5P (Tâm, K Huy, Wêla, Phú, Nguyên); T4: 2P (Phú, Trang); T5: 2P (K Huy, Wêla); T6: 5P (Hà, Kam, Wêla, Tâm, Nguyên); 1KP; Thưởng 30đ tham gia dân vũ; </t>
  </si>
  <si>
    <t xml:space="preserve">T3: 3P (Nga, Vũ, Thương); T4: 1P; T6: 1P (Hải); Thưởng 60đ tham gia + đạt giải ba dân vũ; </t>
  </si>
  <si>
    <t xml:space="preserve">T2: 1P (Nhớ); T3: 1P (Nhớ); T4: 1P (Sơn); Thưởng 50đ tham gia + đạt giải KK dân vũ; </t>
  </si>
  <si>
    <r>
      <t xml:space="preserve">T2: 3P; T3: 4 (2P và 2KP); T4: 1P; </t>
    </r>
    <r>
      <rPr>
        <i/>
        <sz val="8"/>
        <rFont val="Times New Roman"/>
        <family val="1"/>
      </rPr>
      <t xml:space="preserve">Nhắc nhở: Trực cờ đỏ sai lớp; </t>
    </r>
    <r>
      <rPr>
        <sz val="8"/>
        <rFont val="Times New Roman"/>
        <family val="1"/>
      </rPr>
      <t xml:space="preserve">Thưởng 30đ tham gia dân vũ; </t>
    </r>
  </si>
  <si>
    <t xml:space="preserve">T2: 1P (Thanh); T3: 2P (Toàn, Đạt); T4: 1P; T6: 1P (Ly); Thưởng 30đ tham gia dân vũ; </t>
  </si>
  <si>
    <t xml:space="preserve">T3: 5 (2P và 3KP); Thưởng 30đ tham gia dân vũ; </t>
  </si>
  <si>
    <t xml:space="preserve">T2: Xếp hàng ko nghiêm túc; 3P (Thảo, Hải, N.Hải); T3: 1P (H-Nika Mlô); T4: 1P (Hải); 1KP (Xuân); T5: 2P; T6: 1P; Thưởng 30đ lđ đón tết; Thưởng 30đ tham gia dân vũ; </t>
  </si>
  <si>
    <t xml:space="preserve">T2: 2P (H Rin, Dung); T5: 1P (Lương), T6: 1P; Kiệt vô kỉ luật giờ GDQP; Thưởng 30đ lđ đón tết; Thưởng 30đ tham gia dân vũ; </t>
  </si>
  <si>
    <t xml:space="preserve">T2: 1P; Sh 15' ồn + 4P; T3: 8 ko đi sơ kết + 8P; 2KP; T4: Tiết toán 1P; 6KP; T5: 1P (Tân); Hoàng, Dương ko ghi chép bài, nói chuyện giờ GDCD, Hoàng, Dương ko nghiêm túc giờ CN, Phú, Trà, Trang, Vân, Quỳnh Anh, NeZy, Ly không học môn sử: ; T6: Trà, Q. Anh, Vân, NeZy, M.Trang, Ly ra ngoài ko lý do giờ TD; 
 Thưởng 30đ lđ đón tết; Thưởng 30đ tham gia dân vũ; </t>
  </si>
  <si>
    <t xml:space="preserve">T2: 2KP (T.Phong, Quỳnh). 1 ko SH 15'; T3: 2KP (Tuyên, Thanh), trực nhật bẩn; T4: 1P (Quỳ); 16 ko đeo thẻ học sinh nghiêm túc, 1KP; T5: 3P (Thanh,…); Thưởng 30đ lđ đón tết; Thưởng 30đ tham gia dân vũ; </t>
  </si>
  <si>
    <t xml:space="preserve">T3: 1P (Khánh): T4: 1P (Đạt); T5: 1P (P. Giao); T6: 2P (Đạt, Hoàng); Thưởng 30đ lđ đón tết; Thưởng 80đ tham gia + đạt giải nhất dân vũ; </t>
  </si>
  <si>
    <t xml:space="preserve">T2: 1P (My) + 2P (Hiệp, Đức An); T3: 2P (Vi An, Hiệp); T4: 1P (Ngân); Thưởng 30đ lđ đón tết; Thưởng 60đ tham gia + đạt giải ba dân vũ; </t>
  </si>
  <si>
    <t xml:space="preserve">T2: 1P; T3: 1P (Hạ Vy); Thưởng 30đ lđ đón tết; Thưởng 60đ tham gia + đạt giải ba dân vũ; </t>
  </si>
  <si>
    <t xml:space="preserve">T3: 2P; Thưởng 30đ lđ đón tết; Thưởng 50đ tham gia + đạt giải KK dân vũ; </t>
  </si>
  <si>
    <t xml:space="preserve">T3: 1P (Hoài); T4: 1P (Ngọc); T6: 1P (Hoài); Thưởng 30đ lđ đón tết; Thưởng 50đ tham gia + đạt giải KK dân vũ; </t>
  </si>
  <si>
    <t xml:space="preserve">T2: 1KP + 4P (Hiếu, Quỳnh, Đạt, Duyên); T3: 4P (Quỳnh, Phú, Đạt, Trung), T4: 4P (Phú, Duyên, Quỳnh, Đạt); T5: 3P (Trung, Quỳnh, Phú); 1KP; Dũng, Minh Hiếu, Trường vô lễ giờ Anh; Thưởng 30đ vệ sinh phòng hội đồng;  Thưởng 30đ lđ đón tết; Thưởng 30đ tham gia dân vũ; </t>
  </si>
  <si>
    <t xml:space="preserve">T2: 4P + 2P; T3: 3P; T4: 1P (Hồ Vy), 2KP; T5: 1P (Ngọc), 1 giờ B môn Tin (Giờ thực hành vô kỉ luật); T6: 1P (H-Miriam); Thưởng 30đ lđ đón tết; Thưởng 50đ tham gia + đạt giải KK dân vũ; Thưởng 30đ quét sân trường; </t>
  </si>
  <si>
    <t xml:space="preserve">T2: Quyên đi học muộn; Thưởng 30đ lđ đón tết; Thưởng 70đ tham gia + đạt giải nhì dân vũ; Thưởng 30đ quét sân trường; Thưởng 50đ văn nghệ sơ kết; </t>
  </si>
  <si>
    <t xml:space="preserve">T3: 1P (Quỳnh); Thưởng 10đ văn nghệ sơ kết; </t>
  </si>
  <si>
    <r>
      <t xml:space="preserve">T2: 1P (Vinh); T3: 3P (Vinh, Dung, Tùng), 10KP; lớp ồn sh 15'; T4: 1P (Vinh); Tiến, Nhi không sh 15"; T5: 1KP (Văn), lớp ồn sh15", 1 giờ B tiết toán (Văn, Nhi không chịu làm bài tập, ko làm bài); </t>
    </r>
    <r>
      <rPr>
        <i/>
        <sz val="5"/>
        <rFont val="Times New Roman"/>
        <family val="1"/>
      </rPr>
      <t>Nhắc nhở: Trực cờ đỏ sai lớp;</t>
    </r>
    <r>
      <rPr>
        <sz val="5"/>
        <rFont val="Times New Roman"/>
        <family val="1"/>
      </rPr>
      <t xml:space="preserve">Thưởng 30đ lđ đón tết;Thưởng 60đ tham gia + đạt giải ba dân vũ; Thưởng 50đ văn nghệ sơ kết; </t>
    </r>
  </si>
  <si>
    <r>
      <t xml:space="preserve">T2: 3P (Hiếu, Mạnh, Linh); T3: 1 đi học muộn; T4: SH 15' ồn; </t>
    </r>
    <r>
      <rPr>
        <i/>
        <sz val="8"/>
        <rFont val="Times New Roman"/>
        <family val="1"/>
      </rPr>
      <t xml:space="preserve">Nhắc nhở: Trực cờ đỏ sai lớp; </t>
    </r>
    <r>
      <rPr>
        <sz val="8"/>
        <rFont val="Times New Roman"/>
        <family val="1"/>
      </rPr>
      <t xml:space="preserve">Thưởng 70đ tham gia + đạt giải nhì dân vũ; Thưởng 50đ văn nghệ sơ kết; </t>
    </r>
  </si>
  <si>
    <t xml:space="preserve">T3: 1 đi học muộn, 4P (Mỹ Phương, K Như, Đức, Vi); T4: 2P (Minh Anh, Thư), 1 đi học muộn; Thưởng 20đ văn nghệ sơ kết; </t>
  </si>
  <si>
    <t xml:space="preserve">T2: 2P (Hiền, H-Măng), T3: 7P (Huy, Hiền, N. Thủy, Định, Y- Nam, Thịnh, Thúy); T4: 1P (Hiền), N. Hải, Y Nam cúp tiết Địa; T5: 1P (Hiền); T6: 1P (Hiền); Thưởng 30đ lđ đón tết; Thưởng 30đ tham gia dân vũ; Thưởng 20đ MC sơ kết; </t>
  </si>
  <si>
    <r>
      <t xml:space="preserve">T2: 1P (Nữ) + 3P (Thanh, Hải, Vân); T3: 3P; T4: 2P; T5: 3P; T6: 1P; </t>
    </r>
    <r>
      <rPr>
        <i/>
        <sz val="8"/>
        <rFont val="Times New Roman"/>
        <family val="1"/>
      </rPr>
      <t xml:space="preserve">Nhắc nhở: Trực cờ đỏ sai lớp; </t>
    </r>
    <r>
      <rPr>
        <sz val="8"/>
        <rFont val="Times New Roman"/>
        <family val="1"/>
      </rPr>
      <t xml:space="preserve">Thưởng 50đ tham gia + đạt giải KK dân vũ; </t>
    </r>
  </si>
  <si>
    <t xml:space="preserve">T2: 6P (Sơn,…), chào cờ không nghiêm túc; T3: 3P; 4KP (Sơn,…); T4: 6P; 4KP (Sơn...); T5: 3P (Sơn, Trinh, Nga); Thưởng 30đ tham gia dân vũ; </t>
  </si>
  <si>
    <t xml:space="preserve">T2: Xếp hàng ko nghiêm túc; T3: 2KP (Jar, Bảo) + 8KP; T6: 2 ko SH 15'; Đức + Hữu không nghiêm túc, ý thức học  kém giờ Toán; Thưởng 50đ tham gia + đạt giải KK dân vũ; </t>
  </si>
  <si>
    <t xml:space="preserve">T2: 5P; T3: 1P; T4: 3P; T5: 3P; Thưởng 30đ lđ đón tết; Thưởng 30đ tham gia dân vũ;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</si>
</sst>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i/>
      <sz val="8"/>
      <name val="Times New Roman"/>
      <family val="1"/>
    </font>
    <font>
      <i/>
      <sz val="8"/>
      <color indexed="8"/>
      <name val="Times New Roman"/>
      <family val="1"/>
    </font>
    <font>
      <sz val="5"/>
      <name val="Times New Roman"/>
      <family val="1"/>
    </font>
    <font>
      <i/>
      <sz val="5"/>
      <name val="Times New Roman"/>
      <family val="1"/>
    </font>
    <font>
      <sz val="6"/>
      <name val="Times New Roman"/>
      <family val="1"/>
    </font>
    <font>
      <i/>
      <sz val="6"/>
      <name val="Times New Roman"/>
      <family val="1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/>
      <right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5" applyFont="1" applyAlignment="1" applyProtection="1">
      <alignment horizontal="center" vertical="center" shrinkToFit="1"/>
      <protection/>
    </xf>
    <xf numFmtId="0" fontId="5" fillId="0" borderId="10" xfId="55" applyFont="1" applyBorder="1" applyAlignment="1" applyProtection="1">
      <alignment horizontal="left" vertical="center"/>
      <protection locked="0"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 wrapText="1"/>
      <protection locked="0"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 locked="0"/>
    </xf>
    <xf numFmtId="0" fontId="59" fillId="0" borderId="16" xfId="0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59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5" applyFont="1" applyBorder="1" applyAlignment="1" applyProtection="1">
      <alignment horizontal="left" vertical="center"/>
      <protection locked="0"/>
    </xf>
    <xf numFmtId="0" fontId="58" fillId="0" borderId="21" xfId="0" applyFont="1" applyBorder="1" applyAlignment="1" applyProtection="1">
      <alignment horizontal="center" vertical="center"/>
      <protection/>
    </xf>
    <xf numFmtId="0" fontId="58" fillId="0" borderId="22" xfId="0" applyFont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 wrapText="1"/>
      <protection/>
    </xf>
    <xf numFmtId="0" fontId="60" fillId="0" borderId="26" xfId="0" applyFont="1" applyBorder="1" applyAlignment="1" applyProtection="1">
      <alignment horizontal="center" vertical="center"/>
      <protection/>
    </xf>
    <xf numFmtId="0" fontId="60" fillId="0" borderId="27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horizontal="center" vertical="center"/>
      <protection/>
    </xf>
    <xf numFmtId="0" fontId="5" fillId="0" borderId="29" xfId="55" applyFont="1" applyBorder="1" applyAlignment="1" applyProtection="1">
      <alignment horizontal="left" vertical="center"/>
      <protection/>
    </xf>
    <xf numFmtId="0" fontId="58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5" applyFont="1" applyBorder="1" applyAlignment="1" applyProtection="1">
      <alignment horizontal="left" vertical="center"/>
      <protection/>
    </xf>
    <xf numFmtId="0" fontId="5" fillId="0" borderId="20" xfId="55" applyFont="1" applyBorder="1" applyAlignment="1" applyProtection="1">
      <alignment horizontal="left" vertical="center"/>
      <protection/>
    </xf>
    <xf numFmtId="0" fontId="4" fillId="0" borderId="32" xfId="55" applyFont="1" applyBorder="1" applyAlignment="1" applyProtection="1">
      <alignment horizontal="left" vertical="center"/>
      <protection/>
    </xf>
    <xf numFmtId="0" fontId="5" fillId="0" borderId="33" xfId="55" applyFont="1" applyBorder="1" applyAlignment="1" applyProtection="1">
      <alignment horizontal="center" vertical="center"/>
      <protection/>
    </xf>
    <xf numFmtId="0" fontId="5" fillId="0" borderId="34" xfId="55" applyFont="1" applyBorder="1" applyAlignment="1" applyProtection="1">
      <alignment horizontal="center" vertical="center"/>
      <protection/>
    </xf>
    <xf numFmtId="0" fontId="5" fillId="0" borderId="35" xfId="55" applyFont="1" applyBorder="1" applyAlignment="1" applyProtection="1">
      <alignment horizontal="center" vertical="center"/>
      <protection/>
    </xf>
    <xf numFmtId="0" fontId="5" fillId="0" borderId="36" xfId="55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5" applyFont="1" applyBorder="1" applyAlignment="1" applyProtection="1">
      <alignment horizontal="left" vertical="center" wrapText="1"/>
      <protection/>
    </xf>
    <xf numFmtId="0" fontId="4" fillId="0" borderId="39" xfId="55" applyFont="1" applyBorder="1" applyAlignment="1" applyProtection="1">
      <alignment horizontal="left" vertical="center" wrapText="1"/>
      <protection/>
    </xf>
    <xf numFmtId="0" fontId="60" fillId="0" borderId="40" xfId="0" applyFont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horizontal="center" vertical="center"/>
      <protection/>
    </xf>
    <xf numFmtId="0" fontId="4" fillId="0" borderId="25" xfId="55" applyFont="1" applyBorder="1" applyAlignment="1" applyProtection="1">
      <alignment horizontal="left" vertical="center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4" fillId="0" borderId="43" xfId="55" applyFont="1" applyBorder="1" applyAlignment="1" applyProtection="1">
      <alignment horizontal="left" vertical="center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9" fontId="5" fillId="0" borderId="15" xfId="59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5" applyFont="1" applyAlignment="1">
      <alignment horizontal="center"/>
      <protection/>
    </xf>
    <xf numFmtId="0" fontId="10" fillId="0" borderId="17" xfId="55" applyFont="1" applyBorder="1" applyAlignment="1">
      <alignment horizontal="center" vertical="center"/>
      <protection/>
    </xf>
    <xf numFmtId="0" fontId="41" fillId="0" borderId="17" xfId="55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/>
      <protection/>
    </xf>
    <xf numFmtId="0" fontId="60" fillId="0" borderId="50" xfId="0" applyFont="1" applyBorder="1" applyAlignment="1" applyProtection="1">
      <alignment horizontal="center" vertical="center"/>
      <protection/>
    </xf>
    <xf numFmtId="0" fontId="60" fillId="0" borderId="51" xfId="0" applyFont="1" applyBorder="1" applyAlignment="1" applyProtection="1">
      <alignment horizontal="center" vertical="center"/>
      <protection/>
    </xf>
    <xf numFmtId="0" fontId="60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8" fillId="0" borderId="47" xfId="0" applyFont="1" applyBorder="1" applyAlignment="1">
      <alignment/>
    </xf>
    <xf numFmtId="0" fontId="58" fillId="0" borderId="32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32" xfId="0" applyFont="1" applyBorder="1" applyAlignment="1">
      <alignment vertical="center" wrapText="1"/>
    </xf>
    <xf numFmtId="0" fontId="58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60" fillId="0" borderId="15" xfId="0" applyFont="1" applyBorder="1" applyAlignment="1">
      <alignment vertical="center"/>
    </xf>
    <xf numFmtId="0" fontId="15" fillId="0" borderId="47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/>
    </xf>
    <xf numFmtId="0" fontId="12" fillId="0" borderId="0" xfId="55" applyFont="1" applyAlignment="1" applyProtection="1">
      <alignment horizontal="center" vertical="center" shrinkToFit="1"/>
      <protection locked="0"/>
    </xf>
    <xf numFmtId="0" fontId="2" fillId="0" borderId="0" xfId="55" applyFont="1" applyAlignment="1" applyProtection="1">
      <alignment horizontal="center" vertical="center" shrinkToFit="1"/>
      <protection locked="0"/>
    </xf>
    <xf numFmtId="0" fontId="2" fillId="0" borderId="53" xfId="55" applyFont="1" applyBorder="1" applyAlignment="1" applyProtection="1">
      <alignment horizontal="center"/>
      <protection/>
    </xf>
    <xf numFmtId="0" fontId="4" fillId="0" borderId="54" xfId="55" applyFont="1" applyBorder="1" applyAlignment="1" applyProtection="1">
      <alignment wrapText="1"/>
      <protection/>
    </xf>
    <xf numFmtId="0" fontId="4" fillId="0" borderId="55" xfId="55" applyFont="1" applyBorder="1" applyAlignment="1" applyProtection="1">
      <alignment wrapText="1"/>
      <protection/>
    </xf>
    <xf numFmtId="0" fontId="4" fillId="0" borderId="56" xfId="55" applyFont="1" applyBorder="1" applyAlignment="1" applyProtection="1">
      <alignment horizontal="center" vertical="center" wrapText="1"/>
      <protection/>
    </xf>
    <xf numFmtId="0" fontId="4" fillId="0" borderId="44" xfId="55" applyFont="1" applyBorder="1" applyAlignment="1" applyProtection="1">
      <alignment horizontal="center" vertical="center"/>
      <protection/>
    </xf>
    <xf numFmtId="0" fontId="4" fillId="0" borderId="57" xfId="55" applyFont="1" applyBorder="1" applyAlignment="1" applyProtection="1">
      <alignment horizontal="center" vertical="center" wrapText="1"/>
      <protection/>
    </xf>
    <xf numFmtId="0" fontId="4" fillId="0" borderId="58" xfId="55" applyFont="1" applyBorder="1" applyAlignment="1" applyProtection="1">
      <alignment horizontal="center" vertical="center"/>
      <protection/>
    </xf>
    <xf numFmtId="0" fontId="4" fillId="0" borderId="59" xfId="55" applyFont="1" applyBorder="1" applyAlignment="1" applyProtection="1">
      <alignment horizontal="center" vertical="center" wrapText="1"/>
      <protection/>
    </xf>
    <xf numFmtId="0" fontId="4" fillId="0" borderId="53" xfId="55" applyFont="1" applyBorder="1" applyAlignment="1" applyProtection="1">
      <alignment horizontal="center" vertical="center"/>
      <protection/>
    </xf>
    <xf numFmtId="0" fontId="4" fillId="0" borderId="60" xfId="55" applyFont="1" applyBorder="1" applyAlignment="1" applyProtection="1">
      <alignment horizontal="center" vertical="center" wrapText="1"/>
      <protection/>
    </xf>
    <xf numFmtId="0" fontId="4" fillId="0" borderId="61" xfId="55" applyFont="1" applyBorder="1" applyAlignment="1" applyProtection="1">
      <alignment horizontal="center" vertical="center"/>
      <protection/>
    </xf>
    <xf numFmtId="0" fontId="4" fillId="0" borderId="62" xfId="55" applyFont="1" applyBorder="1" applyAlignment="1" applyProtection="1">
      <alignment horizontal="center" vertical="center" wrapText="1"/>
      <protection/>
    </xf>
    <xf numFmtId="0" fontId="4" fillId="0" borderId="63" xfId="55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6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5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">
      <selection activeCell="AR13" sqref="AR13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01" t="s">
        <v>124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</row>
    <row r="4" spans="1:43" ht="19.5" customHeight="1" thickTop="1">
      <c r="A4" s="104" t="s">
        <v>1</v>
      </c>
      <c r="B4" s="106" t="s">
        <v>2</v>
      </c>
      <c r="C4" s="106" t="s">
        <v>3</v>
      </c>
      <c r="D4" s="106" t="s">
        <v>4</v>
      </c>
      <c r="E4" s="106" t="s">
        <v>5</v>
      </c>
      <c r="F4" s="106" t="s">
        <v>6</v>
      </c>
      <c r="G4" s="106" t="s">
        <v>7</v>
      </c>
      <c r="H4" s="106" t="s">
        <v>8</v>
      </c>
      <c r="I4" s="106" t="s">
        <v>9</v>
      </c>
      <c r="J4" s="106" t="s">
        <v>10</v>
      </c>
      <c r="K4" s="106" t="s">
        <v>11</v>
      </c>
      <c r="L4" s="106" t="s">
        <v>12</v>
      </c>
      <c r="M4" s="106" t="s">
        <v>13</v>
      </c>
      <c r="N4" s="106" t="s">
        <v>14</v>
      </c>
      <c r="O4" s="106" t="s">
        <v>15</v>
      </c>
      <c r="P4" s="114" t="s">
        <v>16</v>
      </c>
      <c r="Q4" s="108" t="s">
        <v>17</v>
      </c>
      <c r="R4" s="110" t="s">
        <v>18</v>
      </c>
      <c r="S4" s="112" t="s">
        <v>19</v>
      </c>
      <c r="T4" s="108" t="s">
        <v>20</v>
      </c>
      <c r="U4" s="106" t="s">
        <v>21</v>
      </c>
      <c r="V4" s="110" t="s">
        <v>22</v>
      </c>
      <c r="W4" s="112" t="s">
        <v>23</v>
      </c>
      <c r="X4" s="112" t="s">
        <v>24</v>
      </c>
      <c r="Y4" s="112" t="s">
        <v>25</v>
      </c>
      <c r="Z4" s="112" t="s">
        <v>26</v>
      </c>
      <c r="AA4" s="112" t="s">
        <v>27</v>
      </c>
      <c r="AB4" s="112" t="s">
        <v>28</v>
      </c>
      <c r="AC4" s="112" t="s">
        <v>29</v>
      </c>
      <c r="AD4" s="118" t="s">
        <v>30</v>
      </c>
      <c r="AE4" s="116" t="s">
        <v>31</v>
      </c>
      <c r="AF4" s="116" t="s">
        <v>32</v>
      </c>
      <c r="AG4" s="116" t="s">
        <v>33</v>
      </c>
      <c r="AH4" s="116" t="s">
        <v>34</v>
      </c>
      <c r="AI4" s="116" t="s">
        <v>35</v>
      </c>
      <c r="AJ4" s="116" t="s">
        <v>36</v>
      </c>
      <c r="AK4" s="116" t="s">
        <v>37</v>
      </c>
      <c r="AL4" s="116" t="s">
        <v>38</v>
      </c>
      <c r="AM4" s="116" t="s">
        <v>39</v>
      </c>
      <c r="AN4" s="116" t="s">
        <v>40</v>
      </c>
      <c r="AO4" s="116" t="s">
        <v>41</v>
      </c>
      <c r="AP4" s="116" t="s">
        <v>42</v>
      </c>
      <c r="AQ4" s="120" t="s">
        <v>43</v>
      </c>
    </row>
    <row r="5" spans="1:43" ht="19.5" thickBot="1">
      <c r="A5" s="105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15"/>
      <c r="Q5" s="109"/>
      <c r="R5" s="111"/>
      <c r="S5" s="113"/>
      <c r="T5" s="109"/>
      <c r="U5" s="107"/>
      <c r="V5" s="111"/>
      <c r="W5" s="113"/>
      <c r="X5" s="113"/>
      <c r="Y5" s="113"/>
      <c r="Z5" s="113"/>
      <c r="AA5" s="113"/>
      <c r="AB5" s="113"/>
      <c r="AC5" s="113"/>
      <c r="AD5" s="119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21"/>
    </row>
    <row r="6" spans="1:43" ht="15.75" customHeight="1" thickTop="1">
      <c r="A6" s="3" t="s">
        <v>44</v>
      </c>
      <c r="B6" s="4">
        <v>-46</v>
      </c>
      <c r="C6" s="5">
        <v>-16</v>
      </c>
      <c r="D6" s="5">
        <v>-21</v>
      </c>
      <c r="E6" s="5">
        <v>-13</v>
      </c>
      <c r="F6" s="5">
        <v>-11</v>
      </c>
      <c r="G6" s="5">
        <v>-25</v>
      </c>
      <c r="H6" s="5">
        <v>-5</v>
      </c>
      <c r="I6" s="5">
        <v>-1</v>
      </c>
      <c r="J6" s="5">
        <v>-20</v>
      </c>
      <c r="K6" s="5">
        <v>-24</v>
      </c>
      <c r="L6" s="5">
        <v>-16</v>
      </c>
      <c r="M6" s="5">
        <v>-16</v>
      </c>
      <c r="N6" s="5">
        <v>-2</v>
      </c>
      <c r="O6" s="6">
        <v>-10</v>
      </c>
      <c r="P6" s="4">
        <v>-60</v>
      </c>
      <c r="Q6" s="5">
        <v>-5</v>
      </c>
      <c r="R6" s="5">
        <v>-6</v>
      </c>
      <c r="S6" s="5">
        <v>-17</v>
      </c>
      <c r="T6" s="5">
        <v>-15</v>
      </c>
      <c r="U6" s="5">
        <v>-20</v>
      </c>
      <c r="V6" s="5">
        <v>-5</v>
      </c>
      <c r="W6" s="5">
        <v>-3</v>
      </c>
      <c r="X6" s="5">
        <v>-13</v>
      </c>
      <c r="Y6" s="5">
        <v>-16</v>
      </c>
      <c r="Z6" s="5">
        <v>-5</v>
      </c>
      <c r="AA6" s="5">
        <v>-46</v>
      </c>
      <c r="AB6" s="5">
        <v>-25</v>
      </c>
      <c r="AC6" s="6">
        <v>-17</v>
      </c>
      <c r="AD6" s="7">
        <v>-13</v>
      </c>
      <c r="AE6" s="8">
        <v>-2</v>
      </c>
      <c r="AF6" s="8">
        <v>-4</v>
      </c>
      <c r="AG6" s="8">
        <v>-25</v>
      </c>
      <c r="AH6" s="8">
        <v>-12</v>
      </c>
      <c r="AI6" s="8">
        <v>-12</v>
      </c>
      <c r="AJ6" s="8">
        <v>-22</v>
      </c>
      <c r="AK6" s="8">
        <v>-2</v>
      </c>
      <c r="AL6" s="8">
        <v>-5</v>
      </c>
      <c r="AM6" s="8">
        <v>-4</v>
      </c>
      <c r="AN6" s="8">
        <v>-2</v>
      </c>
      <c r="AO6" s="8">
        <v>-55</v>
      </c>
      <c r="AP6" s="8">
        <v>-3</v>
      </c>
      <c r="AQ6" s="9">
        <v>-29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>
        <v>-20</v>
      </c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>
        <v>-24</v>
      </c>
      <c r="M8" s="12"/>
      <c r="N8" s="12"/>
      <c r="O8" s="13"/>
      <c r="P8" s="11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3"/>
      <c r="AD8" s="14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>
        <v>-32</v>
      </c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/>
      <c r="F13" s="12"/>
      <c r="G13" s="12">
        <v>-5</v>
      </c>
      <c r="H13" s="12"/>
      <c r="I13" s="12"/>
      <c r="J13" s="12"/>
      <c r="K13" s="12">
        <v>-22</v>
      </c>
      <c r="L13" s="12"/>
      <c r="M13" s="12"/>
      <c r="N13" s="12"/>
      <c r="O13" s="13"/>
      <c r="P13" s="11">
        <v>-14</v>
      </c>
      <c r="Q13" s="12">
        <v>-5</v>
      </c>
      <c r="R13" s="12"/>
      <c r="S13" s="12">
        <v>-2</v>
      </c>
      <c r="T13" s="12"/>
      <c r="U13" s="12"/>
      <c r="V13" s="12"/>
      <c r="W13" s="12"/>
      <c r="X13" s="12"/>
      <c r="Y13" s="12"/>
      <c r="Z13" s="12"/>
      <c r="AA13" s="12"/>
      <c r="AB13" s="12">
        <v>-4</v>
      </c>
      <c r="AC13" s="13"/>
      <c r="AD13" s="14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>
        <v>-5</v>
      </c>
      <c r="AP13" s="15"/>
      <c r="AQ13" s="16">
        <v>-2</v>
      </c>
    </row>
    <row r="14" spans="1:43" ht="15.75" customHeight="1">
      <c r="A14" s="17" t="s">
        <v>52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>
        <v>-5</v>
      </c>
      <c r="AC14" s="13"/>
      <c r="AD14" s="14">
        <v>-5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3"/>
      <c r="P15" s="11"/>
      <c r="Q15" s="12"/>
      <c r="R15" s="12">
        <v>-10</v>
      </c>
      <c r="S15" s="12"/>
      <c r="T15" s="12"/>
      <c r="U15" s="12"/>
      <c r="V15" s="12"/>
      <c r="W15" s="12"/>
      <c r="X15" s="12"/>
      <c r="Y15" s="12"/>
      <c r="Z15" s="12"/>
      <c r="AA15" s="12">
        <v>-5</v>
      </c>
      <c r="AB15" s="12">
        <v>-4</v>
      </c>
      <c r="AC15" s="13"/>
      <c r="AD15" s="14"/>
      <c r="AE15" s="15"/>
      <c r="AF15" s="15">
        <v>-2</v>
      </c>
      <c r="AG15" s="15"/>
      <c r="AH15" s="15"/>
      <c r="AI15" s="15"/>
      <c r="AJ15" s="15"/>
      <c r="AK15" s="15"/>
      <c r="AL15" s="15"/>
      <c r="AM15" s="15"/>
      <c r="AN15" s="15"/>
      <c r="AO15" s="15">
        <v>-34</v>
      </c>
      <c r="AP15" s="15"/>
      <c r="AQ15" s="16"/>
    </row>
    <row r="16" spans="1:43" ht="15.75" customHeight="1">
      <c r="A16" s="17" t="s">
        <v>54</v>
      </c>
      <c r="B16" s="11">
        <v>-15</v>
      </c>
      <c r="C16" s="12">
        <v>-20</v>
      </c>
      <c r="D16" s="12"/>
      <c r="E16" s="12"/>
      <c r="F16" s="12"/>
      <c r="G16" s="12">
        <v>-5</v>
      </c>
      <c r="H16" s="12"/>
      <c r="I16" s="12"/>
      <c r="J16" s="12"/>
      <c r="K16" s="12"/>
      <c r="L16" s="12">
        <v>-20</v>
      </c>
      <c r="M16" s="12"/>
      <c r="N16" s="12"/>
      <c r="O16" s="13"/>
      <c r="P16" s="11"/>
      <c r="Q16" s="12"/>
      <c r="R16" s="12">
        <v>-30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4"/>
      <c r="AE16" s="15"/>
      <c r="AF16" s="15"/>
      <c r="AG16" s="15"/>
      <c r="AH16" s="15">
        <v>-10</v>
      </c>
      <c r="AI16" s="15"/>
      <c r="AJ16" s="15"/>
      <c r="AK16" s="15"/>
      <c r="AL16" s="15"/>
      <c r="AM16" s="15"/>
      <c r="AN16" s="15"/>
      <c r="AO16" s="15">
        <v>-40</v>
      </c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>
        <v>-5</v>
      </c>
      <c r="C18" s="12"/>
      <c r="D18" s="12">
        <v>-5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>
        <v>-20</v>
      </c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5">
        <v>-15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>
        <v>30</v>
      </c>
      <c r="Q22" s="26">
        <v>40</v>
      </c>
      <c r="R22" s="26">
        <v>50</v>
      </c>
      <c r="S22" s="26"/>
      <c r="T22" s="26"/>
      <c r="U22" s="26"/>
      <c r="V22" s="26">
        <v>30</v>
      </c>
      <c r="W22" s="26">
        <v>20</v>
      </c>
      <c r="X22" s="26">
        <v>20</v>
      </c>
      <c r="Y22" s="26"/>
      <c r="Z22" s="26"/>
      <c r="AA22" s="26"/>
      <c r="AB22" s="26">
        <v>20</v>
      </c>
      <c r="AC22" s="27"/>
      <c r="AD22" s="28"/>
      <c r="AE22" s="29">
        <v>20</v>
      </c>
      <c r="AF22" s="29"/>
      <c r="AG22" s="29"/>
      <c r="AH22" s="29"/>
      <c r="AI22" s="29"/>
      <c r="AJ22" s="29">
        <v>20</v>
      </c>
      <c r="AK22" s="29">
        <v>40</v>
      </c>
      <c r="AL22" s="29">
        <v>50</v>
      </c>
      <c r="AM22" s="29">
        <v>30</v>
      </c>
      <c r="AN22" s="29">
        <v>30</v>
      </c>
      <c r="AO22" s="29"/>
      <c r="AP22" s="29">
        <v>20</v>
      </c>
      <c r="AQ22" s="30"/>
    </row>
    <row r="23" spans="1:43" ht="21.75" thickBot="1">
      <c r="A23" s="31" t="s">
        <v>61</v>
      </c>
      <c r="B23" s="32">
        <f aca="true" t="shared" si="0" ref="B23:AQ23">100+SUM(B6:B22)</f>
        <v>34</v>
      </c>
      <c r="C23" s="32">
        <f t="shared" si="0"/>
        <v>64</v>
      </c>
      <c r="D23" s="32">
        <f t="shared" si="0"/>
        <v>74</v>
      </c>
      <c r="E23" s="32">
        <f t="shared" si="0"/>
        <v>87</v>
      </c>
      <c r="F23" s="32">
        <f t="shared" si="0"/>
        <v>89</v>
      </c>
      <c r="G23" s="32">
        <f t="shared" si="0"/>
        <v>45</v>
      </c>
      <c r="H23" s="32">
        <f t="shared" si="0"/>
        <v>95</v>
      </c>
      <c r="I23" s="32">
        <f t="shared" si="0"/>
        <v>99</v>
      </c>
      <c r="J23" s="32">
        <f t="shared" si="0"/>
        <v>80</v>
      </c>
      <c r="K23" s="32">
        <f t="shared" si="0"/>
        <v>54</v>
      </c>
      <c r="L23" s="32">
        <f t="shared" si="0"/>
        <v>40</v>
      </c>
      <c r="M23" s="32">
        <f t="shared" si="0"/>
        <v>84</v>
      </c>
      <c r="N23" s="32">
        <f t="shared" si="0"/>
        <v>98</v>
      </c>
      <c r="O23" s="33">
        <f t="shared" si="0"/>
        <v>90</v>
      </c>
      <c r="P23" s="32">
        <f t="shared" si="0"/>
        <v>56</v>
      </c>
      <c r="Q23" s="32">
        <f t="shared" si="0"/>
        <v>130</v>
      </c>
      <c r="R23" s="32">
        <f t="shared" si="0"/>
        <v>104</v>
      </c>
      <c r="S23" s="32">
        <f t="shared" si="0"/>
        <v>81</v>
      </c>
      <c r="T23" s="32">
        <f t="shared" si="0"/>
        <v>85</v>
      </c>
      <c r="U23" s="32">
        <f t="shared" si="0"/>
        <v>80</v>
      </c>
      <c r="V23" s="32">
        <f t="shared" si="0"/>
        <v>125</v>
      </c>
      <c r="W23" s="32">
        <f t="shared" si="0"/>
        <v>117</v>
      </c>
      <c r="X23" s="32">
        <f t="shared" si="0"/>
        <v>107</v>
      </c>
      <c r="Y23" s="32">
        <f t="shared" si="0"/>
        <v>84</v>
      </c>
      <c r="Z23" s="32">
        <f t="shared" si="0"/>
        <v>95</v>
      </c>
      <c r="AA23" s="32">
        <f t="shared" si="0"/>
        <v>49</v>
      </c>
      <c r="AB23" s="32">
        <f t="shared" si="0"/>
        <v>82</v>
      </c>
      <c r="AC23" s="83">
        <f t="shared" si="0"/>
        <v>83</v>
      </c>
      <c r="AD23" s="84">
        <f t="shared" si="0"/>
        <v>82</v>
      </c>
      <c r="AE23" s="32">
        <f t="shared" si="0"/>
        <v>118</v>
      </c>
      <c r="AF23" s="32">
        <f t="shared" si="0"/>
        <v>94</v>
      </c>
      <c r="AG23" s="32">
        <f t="shared" si="0"/>
        <v>60</v>
      </c>
      <c r="AH23" s="32">
        <f t="shared" si="0"/>
        <v>78</v>
      </c>
      <c r="AI23" s="32">
        <f t="shared" si="0"/>
        <v>88</v>
      </c>
      <c r="AJ23" s="32">
        <f t="shared" si="0"/>
        <v>98</v>
      </c>
      <c r="AK23" s="32">
        <f t="shared" si="0"/>
        <v>138</v>
      </c>
      <c r="AL23" s="32">
        <f t="shared" si="0"/>
        <v>145</v>
      </c>
      <c r="AM23" s="32">
        <f t="shared" si="0"/>
        <v>126</v>
      </c>
      <c r="AN23" s="32">
        <f t="shared" si="0"/>
        <v>128</v>
      </c>
      <c r="AO23" s="32">
        <f t="shared" si="0"/>
        <v>-34</v>
      </c>
      <c r="AP23" s="32">
        <f t="shared" si="0"/>
        <v>117</v>
      </c>
      <c r="AQ23" s="34">
        <f t="shared" si="0"/>
        <v>17</v>
      </c>
    </row>
    <row r="24" spans="1:43" ht="16.5" customHeight="1">
      <c r="A24" s="35" t="s">
        <v>62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>
        <v>-5</v>
      </c>
      <c r="F25" s="12"/>
      <c r="G25" s="12"/>
      <c r="H25" s="12"/>
      <c r="I25" s="12"/>
      <c r="J25" s="12"/>
      <c r="K25" s="12"/>
      <c r="L25" s="12">
        <v>-5</v>
      </c>
      <c r="M25" s="12"/>
      <c r="N25" s="12"/>
      <c r="O25" s="13"/>
      <c r="P25" s="11">
        <v>-5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3"/>
      <c r="AD25" s="14"/>
      <c r="AE25" s="15"/>
      <c r="AF25" s="15"/>
      <c r="AG25" s="15"/>
      <c r="AH25" s="15"/>
      <c r="AI25" s="15"/>
      <c r="AJ25" s="15">
        <v>-5</v>
      </c>
      <c r="AK25" s="15"/>
      <c r="AL25" s="15"/>
      <c r="AM25" s="15"/>
      <c r="AN25" s="15"/>
      <c r="AO25" s="15"/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>
        <v>-40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60</v>
      </c>
      <c r="E28" s="32">
        <f t="shared" si="1"/>
        <v>95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95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95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100</v>
      </c>
      <c r="AA28" s="32">
        <f t="shared" si="1"/>
        <v>100</v>
      </c>
      <c r="AB28" s="32">
        <f t="shared" si="1"/>
        <v>100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95</v>
      </c>
      <c r="AK28" s="32">
        <f t="shared" si="1"/>
        <v>100</v>
      </c>
      <c r="AL28" s="32">
        <f t="shared" si="1"/>
        <v>100</v>
      </c>
      <c r="AM28" s="32">
        <f t="shared" si="1"/>
        <v>100</v>
      </c>
      <c r="AN28" s="32">
        <f t="shared" si="1"/>
        <v>100</v>
      </c>
      <c r="AO28" s="32">
        <f t="shared" si="1"/>
        <v>100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/>
      <c r="E29" s="42"/>
      <c r="F29" s="42">
        <v>30</v>
      </c>
      <c r="G29" s="42">
        <v>10</v>
      </c>
      <c r="H29" s="42"/>
      <c r="I29" s="42">
        <v>10</v>
      </c>
      <c r="J29" s="42"/>
      <c r="K29" s="42"/>
      <c r="L29" s="42"/>
      <c r="M29" s="42"/>
      <c r="N29" s="42"/>
      <c r="O29" s="43">
        <v>20</v>
      </c>
      <c r="P29" s="44">
        <v>110</v>
      </c>
      <c r="Q29" s="42">
        <v>80</v>
      </c>
      <c r="R29" s="42">
        <v>60</v>
      </c>
      <c r="S29" s="42">
        <v>30</v>
      </c>
      <c r="T29" s="42">
        <v>30</v>
      </c>
      <c r="U29" s="42">
        <v>30</v>
      </c>
      <c r="V29" s="42">
        <v>30</v>
      </c>
      <c r="W29" s="42">
        <v>30</v>
      </c>
      <c r="X29" s="42">
        <v>30</v>
      </c>
      <c r="Y29" s="42">
        <v>30</v>
      </c>
      <c r="Z29" s="42">
        <v>30</v>
      </c>
      <c r="AA29" s="42">
        <v>30</v>
      </c>
      <c r="AB29" s="42">
        <v>30</v>
      </c>
      <c r="AC29" s="43">
        <v>30</v>
      </c>
      <c r="AD29" s="45">
        <v>60</v>
      </c>
      <c r="AE29" s="46">
        <v>60</v>
      </c>
      <c r="AF29" s="46">
        <v>60</v>
      </c>
      <c r="AG29" s="46">
        <v>90</v>
      </c>
      <c r="AH29" s="46">
        <v>80</v>
      </c>
      <c r="AI29" s="46">
        <v>60</v>
      </c>
      <c r="AJ29" s="46">
        <v>90</v>
      </c>
      <c r="AK29" s="46">
        <v>140</v>
      </c>
      <c r="AL29" s="46">
        <v>60</v>
      </c>
      <c r="AM29" s="46">
        <v>60</v>
      </c>
      <c r="AN29" s="46">
        <v>60</v>
      </c>
      <c r="AO29" s="46">
        <v>60</v>
      </c>
      <c r="AP29" s="46">
        <v>60</v>
      </c>
      <c r="AQ29" s="47">
        <v>60</v>
      </c>
    </row>
    <row r="30" spans="1:43" ht="22.5" thickBot="1" thickTop="1">
      <c r="A30" s="48" t="s">
        <v>68</v>
      </c>
      <c r="B30" s="32">
        <f>SUM(B23,B28)</f>
        <v>134</v>
      </c>
      <c r="C30" s="32">
        <f aca="true" t="shared" si="2" ref="C30:AQ30">SUM(C23,C28)</f>
        <v>164</v>
      </c>
      <c r="D30" s="32">
        <f t="shared" si="2"/>
        <v>134</v>
      </c>
      <c r="E30" s="32">
        <f t="shared" si="2"/>
        <v>182</v>
      </c>
      <c r="F30" s="32">
        <f t="shared" si="2"/>
        <v>189</v>
      </c>
      <c r="G30" s="32">
        <f t="shared" si="2"/>
        <v>145</v>
      </c>
      <c r="H30" s="32">
        <f t="shared" si="2"/>
        <v>195</v>
      </c>
      <c r="I30" s="32">
        <f t="shared" si="2"/>
        <v>199</v>
      </c>
      <c r="J30" s="32">
        <f t="shared" si="2"/>
        <v>180</v>
      </c>
      <c r="K30" s="32">
        <f t="shared" si="2"/>
        <v>154</v>
      </c>
      <c r="L30" s="32">
        <f t="shared" si="2"/>
        <v>135</v>
      </c>
      <c r="M30" s="32">
        <f t="shared" si="2"/>
        <v>184</v>
      </c>
      <c r="N30" s="32">
        <f t="shared" si="2"/>
        <v>198</v>
      </c>
      <c r="O30" s="85">
        <f t="shared" si="2"/>
        <v>190</v>
      </c>
      <c r="P30" s="32">
        <f t="shared" si="2"/>
        <v>151</v>
      </c>
      <c r="Q30" s="32">
        <f t="shared" si="2"/>
        <v>230</v>
      </c>
      <c r="R30" s="32">
        <f t="shared" si="2"/>
        <v>204</v>
      </c>
      <c r="S30" s="32">
        <f t="shared" si="2"/>
        <v>181</v>
      </c>
      <c r="T30" s="32">
        <f t="shared" si="2"/>
        <v>185</v>
      </c>
      <c r="U30" s="32">
        <f t="shared" si="2"/>
        <v>180</v>
      </c>
      <c r="V30" s="32">
        <f t="shared" si="2"/>
        <v>225</v>
      </c>
      <c r="W30" s="32">
        <f t="shared" si="2"/>
        <v>217</v>
      </c>
      <c r="X30" s="32">
        <f t="shared" si="2"/>
        <v>207</v>
      </c>
      <c r="Y30" s="32">
        <f t="shared" si="2"/>
        <v>184</v>
      </c>
      <c r="Z30" s="32">
        <f t="shared" si="2"/>
        <v>195</v>
      </c>
      <c r="AA30" s="32">
        <f t="shared" si="2"/>
        <v>149</v>
      </c>
      <c r="AB30" s="32">
        <f t="shared" si="2"/>
        <v>182</v>
      </c>
      <c r="AC30" s="85">
        <f t="shared" si="2"/>
        <v>183</v>
      </c>
      <c r="AD30" s="32">
        <f t="shared" si="2"/>
        <v>182</v>
      </c>
      <c r="AE30" s="32">
        <f t="shared" si="2"/>
        <v>218</v>
      </c>
      <c r="AF30" s="32">
        <f t="shared" si="2"/>
        <v>194</v>
      </c>
      <c r="AG30" s="32">
        <f t="shared" si="2"/>
        <v>160</v>
      </c>
      <c r="AH30" s="32">
        <f t="shared" si="2"/>
        <v>178</v>
      </c>
      <c r="AI30" s="32">
        <f t="shared" si="2"/>
        <v>188</v>
      </c>
      <c r="AJ30" s="32">
        <f t="shared" si="2"/>
        <v>193</v>
      </c>
      <c r="AK30" s="32">
        <f t="shared" si="2"/>
        <v>238</v>
      </c>
      <c r="AL30" s="32">
        <f t="shared" si="2"/>
        <v>245</v>
      </c>
      <c r="AM30" s="32">
        <f t="shared" si="2"/>
        <v>226</v>
      </c>
      <c r="AN30" s="32">
        <f t="shared" si="2"/>
        <v>228</v>
      </c>
      <c r="AO30" s="32">
        <f t="shared" si="2"/>
        <v>66</v>
      </c>
      <c r="AP30" s="32">
        <f t="shared" si="2"/>
        <v>217</v>
      </c>
      <c r="AQ30" s="34">
        <f t="shared" si="2"/>
        <v>117</v>
      </c>
    </row>
    <row r="31" spans="1:43" ht="22.5" thickBot="1" thickTop="1">
      <c r="A31" s="49" t="s">
        <v>69</v>
      </c>
      <c r="B31" s="50">
        <f>SUM(B23,B28,B29)</f>
        <v>134</v>
      </c>
      <c r="C31" s="50">
        <f aca="true" t="shared" si="3" ref="C31:AQ31">SUM(C23,C28,C29)</f>
        <v>164</v>
      </c>
      <c r="D31" s="50">
        <f t="shared" si="3"/>
        <v>134</v>
      </c>
      <c r="E31" s="50">
        <f t="shared" si="3"/>
        <v>182</v>
      </c>
      <c r="F31" s="50">
        <f t="shared" si="3"/>
        <v>219</v>
      </c>
      <c r="G31" s="50">
        <f t="shared" si="3"/>
        <v>155</v>
      </c>
      <c r="H31" s="50">
        <f t="shared" si="3"/>
        <v>195</v>
      </c>
      <c r="I31" s="50">
        <f t="shared" si="3"/>
        <v>209</v>
      </c>
      <c r="J31" s="50">
        <f t="shared" si="3"/>
        <v>180</v>
      </c>
      <c r="K31" s="50">
        <f t="shared" si="3"/>
        <v>154</v>
      </c>
      <c r="L31" s="50">
        <f t="shared" si="3"/>
        <v>135</v>
      </c>
      <c r="M31" s="50">
        <f t="shared" si="3"/>
        <v>184</v>
      </c>
      <c r="N31" s="50">
        <f t="shared" si="3"/>
        <v>198</v>
      </c>
      <c r="O31" s="51">
        <f t="shared" si="3"/>
        <v>210</v>
      </c>
      <c r="P31" s="50">
        <f t="shared" si="3"/>
        <v>261</v>
      </c>
      <c r="Q31" s="50">
        <f t="shared" si="3"/>
        <v>310</v>
      </c>
      <c r="R31" s="50">
        <f t="shared" si="3"/>
        <v>264</v>
      </c>
      <c r="S31" s="50">
        <f t="shared" si="3"/>
        <v>211</v>
      </c>
      <c r="T31" s="50">
        <f t="shared" si="3"/>
        <v>215</v>
      </c>
      <c r="U31" s="50">
        <f t="shared" si="3"/>
        <v>210</v>
      </c>
      <c r="V31" s="50">
        <f t="shared" si="3"/>
        <v>255</v>
      </c>
      <c r="W31" s="50">
        <f t="shared" si="3"/>
        <v>247</v>
      </c>
      <c r="X31" s="50">
        <f t="shared" si="3"/>
        <v>237</v>
      </c>
      <c r="Y31" s="50">
        <f t="shared" si="3"/>
        <v>214</v>
      </c>
      <c r="Z31" s="50">
        <f t="shared" si="3"/>
        <v>225</v>
      </c>
      <c r="AA31" s="50">
        <f t="shared" si="3"/>
        <v>179</v>
      </c>
      <c r="AB31" s="50">
        <f t="shared" si="3"/>
        <v>212</v>
      </c>
      <c r="AC31" s="51">
        <f t="shared" si="3"/>
        <v>213</v>
      </c>
      <c r="AD31" s="50">
        <f t="shared" si="3"/>
        <v>242</v>
      </c>
      <c r="AE31" s="50">
        <f t="shared" si="3"/>
        <v>278</v>
      </c>
      <c r="AF31" s="50">
        <f t="shared" si="3"/>
        <v>254</v>
      </c>
      <c r="AG31" s="50">
        <f t="shared" si="3"/>
        <v>250</v>
      </c>
      <c r="AH31" s="50">
        <f t="shared" si="3"/>
        <v>258</v>
      </c>
      <c r="AI31" s="50">
        <f t="shared" si="3"/>
        <v>248</v>
      </c>
      <c r="AJ31" s="50">
        <f t="shared" si="3"/>
        <v>283</v>
      </c>
      <c r="AK31" s="50">
        <f t="shared" si="3"/>
        <v>378</v>
      </c>
      <c r="AL31" s="50">
        <f t="shared" si="3"/>
        <v>305</v>
      </c>
      <c r="AM31" s="50">
        <f t="shared" si="3"/>
        <v>286</v>
      </c>
      <c r="AN31" s="50">
        <f t="shared" si="3"/>
        <v>288</v>
      </c>
      <c r="AO31" s="50">
        <f t="shared" si="3"/>
        <v>126</v>
      </c>
      <c r="AP31" s="50">
        <f t="shared" si="3"/>
        <v>277</v>
      </c>
      <c r="AQ31" s="52">
        <f t="shared" si="3"/>
        <v>177</v>
      </c>
    </row>
    <row r="32" spans="1:43" ht="19.5" thickBot="1">
      <c r="A32" s="53" t="s">
        <v>70</v>
      </c>
      <c r="B32" s="54">
        <f>RANK(B30,$B$30:$AQ$30)</f>
        <v>39</v>
      </c>
      <c r="C32" s="54">
        <f aca="true" t="shared" si="4" ref="C32:AQ32">RANK(C30,$B$30:$AQ$30)</f>
        <v>32</v>
      </c>
      <c r="D32" s="54">
        <f t="shared" si="4"/>
        <v>39</v>
      </c>
      <c r="E32" s="54">
        <f t="shared" si="4"/>
        <v>25</v>
      </c>
      <c r="F32" s="54">
        <f t="shared" si="4"/>
        <v>19</v>
      </c>
      <c r="G32" s="54">
        <f t="shared" si="4"/>
        <v>37</v>
      </c>
      <c r="H32" s="54">
        <f t="shared" si="4"/>
        <v>14</v>
      </c>
      <c r="I32" s="54">
        <f t="shared" si="4"/>
        <v>12</v>
      </c>
      <c r="J32" s="54">
        <f t="shared" si="4"/>
        <v>29</v>
      </c>
      <c r="K32" s="54">
        <f t="shared" si="4"/>
        <v>34</v>
      </c>
      <c r="L32" s="54">
        <f t="shared" si="4"/>
        <v>38</v>
      </c>
      <c r="M32" s="54">
        <f t="shared" si="4"/>
        <v>22</v>
      </c>
      <c r="N32" s="54">
        <f t="shared" si="4"/>
        <v>13</v>
      </c>
      <c r="O32" s="55">
        <f t="shared" si="4"/>
        <v>18</v>
      </c>
      <c r="P32" s="54">
        <f t="shared" si="4"/>
        <v>35</v>
      </c>
      <c r="Q32" s="54">
        <f t="shared" si="4"/>
        <v>3</v>
      </c>
      <c r="R32" s="54">
        <f t="shared" si="4"/>
        <v>11</v>
      </c>
      <c r="S32" s="54">
        <f t="shared" si="4"/>
        <v>28</v>
      </c>
      <c r="T32" s="54">
        <f t="shared" si="4"/>
        <v>21</v>
      </c>
      <c r="U32" s="54">
        <f t="shared" si="4"/>
        <v>29</v>
      </c>
      <c r="V32" s="54">
        <f t="shared" si="4"/>
        <v>6</v>
      </c>
      <c r="W32" s="54">
        <f t="shared" si="4"/>
        <v>8</v>
      </c>
      <c r="X32" s="54">
        <f t="shared" si="4"/>
        <v>10</v>
      </c>
      <c r="Y32" s="54">
        <f t="shared" si="4"/>
        <v>22</v>
      </c>
      <c r="Z32" s="54">
        <f t="shared" si="4"/>
        <v>14</v>
      </c>
      <c r="AA32" s="54">
        <f t="shared" si="4"/>
        <v>36</v>
      </c>
      <c r="AB32" s="54">
        <f t="shared" si="4"/>
        <v>25</v>
      </c>
      <c r="AC32" s="55">
        <f t="shared" si="4"/>
        <v>24</v>
      </c>
      <c r="AD32" s="54">
        <f t="shared" si="4"/>
        <v>25</v>
      </c>
      <c r="AE32" s="54">
        <f t="shared" si="4"/>
        <v>7</v>
      </c>
      <c r="AF32" s="54">
        <f t="shared" si="4"/>
        <v>16</v>
      </c>
      <c r="AG32" s="54">
        <f t="shared" si="4"/>
        <v>33</v>
      </c>
      <c r="AH32" s="54">
        <f t="shared" si="4"/>
        <v>31</v>
      </c>
      <c r="AI32" s="54">
        <f t="shared" si="4"/>
        <v>20</v>
      </c>
      <c r="AJ32" s="54">
        <f t="shared" si="4"/>
        <v>17</v>
      </c>
      <c r="AK32" s="54">
        <f t="shared" si="4"/>
        <v>2</v>
      </c>
      <c r="AL32" s="54">
        <f t="shared" si="4"/>
        <v>1</v>
      </c>
      <c r="AM32" s="54">
        <f t="shared" si="4"/>
        <v>5</v>
      </c>
      <c r="AN32" s="54">
        <f t="shared" si="4"/>
        <v>4</v>
      </c>
      <c r="AO32" s="54">
        <f t="shared" si="4"/>
        <v>42</v>
      </c>
      <c r="AP32" s="54">
        <f t="shared" si="4"/>
        <v>8</v>
      </c>
      <c r="AQ32" s="56">
        <f t="shared" si="4"/>
        <v>41</v>
      </c>
    </row>
    <row r="33" spans="1:43" ht="19.5" thickBot="1">
      <c r="A33" s="57" t="s">
        <v>71</v>
      </c>
      <c r="B33" s="58" t="str">
        <f>HLOOKUP(B31,'Qui định xếp loại'!$B$3:$E$4,2,1)</f>
        <v>Yếu</v>
      </c>
      <c r="C33" s="58" t="str">
        <f>HLOOKUP(C31,'Qui định xếp loại'!$B$3:$E$4,2,1)</f>
        <v>Yếu</v>
      </c>
      <c r="D33" s="58" t="str">
        <f>HLOOKUP(D31,'Qui định xếp loại'!$B$3:$E$4,2,1)</f>
        <v>Yếu</v>
      </c>
      <c r="E33" s="58" t="str">
        <f>HLOOKUP(E31,'Qui định xếp loại'!$B$3:$E$4,2,1)</f>
        <v>Yếu</v>
      </c>
      <c r="F33" s="58" t="str">
        <f>HLOOKUP(F31,'Qui định xếp loại'!$B$3:$E$4,2,1)</f>
        <v>Tốt</v>
      </c>
      <c r="G33" s="58" t="str">
        <f>HLOOKUP(G31,'Qui định xếp loại'!$B$3:$E$4,2,1)</f>
        <v>Yếu</v>
      </c>
      <c r="H33" s="58" t="str">
        <f>HLOOKUP(H31,'Qui định xếp loại'!$B$3:$E$4,2,1)</f>
        <v>Tốt</v>
      </c>
      <c r="I33" s="58" t="str">
        <f>HLOOKUP(I31,'Qui định xếp loại'!$B$3:$E$4,2,1)</f>
        <v>Tốt</v>
      </c>
      <c r="J33" s="58" t="str">
        <f>HLOOKUP(J31,'Qui định xếp loại'!$B$3:$E$4,2,1)</f>
        <v>Yếu</v>
      </c>
      <c r="K33" s="58" t="str">
        <f>HLOOKUP(K31,'Qui định xếp loại'!$B$3:$E$4,2,1)</f>
        <v>Yếu</v>
      </c>
      <c r="L33" s="58" t="str">
        <f>HLOOKUP(L31,'Qui định xếp loại'!$B$3:$E$4,2,1)</f>
        <v>Yếu</v>
      </c>
      <c r="M33" s="58" t="str">
        <f>HLOOKUP(M31,'Qui định xếp loại'!$B$3:$E$4,2,1)</f>
        <v>Yếu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Tốt</v>
      </c>
      <c r="R33" s="58" t="str">
        <f>HLOOKUP(R31,'Qui định xếp loại'!$B$3:$E$4,2,1)</f>
        <v>Tốt</v>
      </c>
      <c r="S33" s="58" t="str">
        <f>HLOOKUP(S31,'Qui định xếp loại'!$B$3:$E$4,2,1)</f>
        <v>Tốt</v>
      </c>
      <c r="T33" s="58" t="str">
        <f>HLOOKUP(T31,'Qui định xếp loại'!$B$3:$E$4,2,1)</f>
        <v>Tốt</v>
      </c>
      <c r="U33" s="58" t="str">
        <f>HLOOKUP(U31,'Qui định xếp loại'!$B$3:$E$4,2,1)</f>
        <v>Tốt</v>
      </c>
      <c r="V33" s="58" t="str">
        <f>HLOOKUP(V31,'Qui định xếp loại'!$B$3:$E$4,2,1)</f>
        <v>Tốt</v>
      </c>
      <c r="W33" s="58" t="str">
        <f>HLOOKUP(W31,'Qui định xếp loại'!$B$3:$E$4,2,1)</f>
        <v>Tốt</v>
      </c>
      <c r="X33" s="58" t="str">
        <f>HLOOKUP(X31,'Qui định xếp loại'!$B$3:$E$4,2,1)</f>
        <v>Tốt</v>
      </c>
      <c r="Y33" s="58" t="str">
        <f>HLOOKUP(Y31,'Qui định xếp loại'!$B$3:$E$4,2,1)</f>
        <v>Tốt</v>
      </c>
      <c r="Z33" s="58" t="str">
        <f>HLOOKUP(Z31,'Qui định xếp loại'!$B$3:$E$4,2,1)</f>
        <v>Tốt</v>
      </c>
      <c r="AA33" s="58" t="str">
        <f>HLOOKUP(AA31,'Qui định xếp loại'!$B$3:$E$4,2,1)</f>
        <v>Yếu</v>
      </c>
      <c r="AB33" s="58" t="str">
        <f>HLOOKUP(AB31,'Qui định xếp loại'!$B$3:$E$4,2,1)</f>
        <v>Tốt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Tốt</v>
      </c>
      <c r="AF33" s="58" t="str">
        <f>HLOOKUP(AF31,'Qui định xếp loại'!$B$3:$E$4,2,1)</f>
        <v>Tốt</v>
      </c>
      <c r="AG33" s="58" t="str">
        <f>HLOOKUP(AG31,'Qui định xếp loại'!$B$3:$E$4,2,1)</f>
        <v>Tốt</v>
      </c>
      <c r="AH33" s="58" t="str">
        <f>HLOOKUP(AH31,'Qui định xếp loại'!$B$3:$E$4,2,1)</f>
        <v>Tốt</v>
      </c>
      <c r="AI33" s="58" t="str">
        <f>HLOOKUP(AI31,'Qui định xếp loại'!$B$3:$E$4,2,1)</f>
        <v>Tốt</v>
      </c>
      <c r="AJ33" s="58" t="str">
        <f>HLOOKUP(AJ31,'Qui định xếp loại'!$B$3:$E$4,2,1)</f>
        <v>Tốt</v>
      </c>
      <c r="AK33" s="58" t="str">
        <f>HLOOKUP(AK31,'Qui định xếp loại'!$B$3:$E$4,2,1)</f>
        <v>Tốt</v>
      </c>
      <c r="AL33" s="58" t="str">
        <f>HLOOKUP(AL31,'Qui định xếp loại'!$B$3:$E$4,2,1)</f>
        <v>Tốt</v>
      </c>
      <c r="AM33" s="58" t="str">
        <f>HLOOKUP(AM31,'Qui định xếp loại'!$B$3:$E$4,2,1)</f>
        <v>Tốt</v>
      </c>
      <c r="AN33" s="58" t="str">
        <f>HLOOKUP(AN31,'Qui định xếp loại'!$B$3:$E$4,2,1)</f>
        <v>Tốt</v>
      </c>
      <c r="AO33" s="58" t="str">
        <f>HLOOKUP(AO31,'Qui định xếp loại'!$B$3:$E$4,2,1)</f>
        <v>Yếu</v>
      </c>
      <c r="AP33" s="58" t="str">
        <f>HLOOKUP(AP31,'Qui định xếp loại'!$B$3:$E$4,2,1)</f>
        <v>Tốt</v>
      </c>
      <c r="AQ33" s="60" t="str">
        <f>HLOOKUP(AQ31,'Qui định xếp loại'!$B$3:$E$4,2,1)</f>
        <v>Yếu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  <mergeCell ref="AI4:AI5"/>
    <mergeCell ref="AJ4:AJ5"/>
    <mergeCell ref="AK4:AK5"/>
    <mergeCell ref="Z4:Z5"/>
    <mergeCell ref="AA4:AA5"/>
    <mergeCell ref="AB4:AB5"/>
    <mergeCell ref="AC4:AC5"/>
    <mergeCell ref="AD4:AD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U4:U5"/>
    <mergeCell ref="T4:T5"/>
    <mergeCell ref="I4:I5"/>
    <mergeCell ref="J4:J5"/>
    <mergeCell ref="K4:K5"/>
    <mergeCell ref="L4:L5"/>
    <mergeCell ref="M4:M5"/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15" zoomScaleNormal="115" zoomScalePageLayoutView="0" workbookViewId="0" topLeftCell="A25">
      <selection activeCell="B37" sqref="B37"/>
    </sheetView>
  </sheetViews>
  <sheetFormatPr defaultColWidth="8.88671875" defaultRowHeight="18.75"/>
  <cols>
    <col min="1" max="1" width="5.99609375" style="78" customWidth="1"/>
    <col min="2" max="2" width="104.5546875" style="0" customWidth="1"/>
    <col min="3" max="4" width="135.6640625" style="0" customWidth="1"/>
  </cols>
  <sheetData>
    <row r="1" spans="1:2" ht="15" customHeight="1">
      <c r="A1" s="122" t="s">
        <v>124</v>
      </c>
      <c r="B1" s="122"/>
    </row>
    <row r="2" spans="1:2" ht="18" customHeight="1" thickBot="1">
      <c r="A2" s="123" t="s">
        <v>119</v>
      </c>
      <c r="B2" s="123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90" t="s">
        <v>132</v>
      </c>
    </row>
    <row r="5" spans="1:2" ht="13.5" customHeight="1">
      <c r="A5" s="64" t="s">
        <v>75</v>
      </c>
      <c r="B5" s="89" t="s">
        <v>134</v>
      </c>
    </row>
    <row r="6" spans="1:2" ht="13.5" customHeight="1">
      <c r="A6" s="64" t="s">
        <v>76</v>
      </c>
      <c r="B6" s="88" t="s">
        <v>133</v>
      </c>
    </row>
    <row r="7" spans="1:2" ht="13.5" customHeight="1">
      <c r="A7" s="64" t="s">
        <v>77</v>
      </c>
      <c r="B7" s="89" t="s">
        <v>126</v>
      </c>
    </row>
    <row r="8" spans="1:2" ht="13.5" customHeight="1">
      <c r="A8" s="64" t="s">
        <v>78</v>
      </c>
      <c r="B8" s="66" t="s">
        <v>135</v>
      </c>
    </row>
    <row r="9" spans="1:2" ht="13.5" customHeight="1">
      <c r="A9" s="64" t="s">
        <v>79</v>
      </c>
      <c r="B9" s="67" t="s">
        <v>136</v>
      </c>
    </row>
    <row r="10" spans="1:2" ht="13.5" customHeight="1">
      <c r="A10" s="64" t="s">
        <v>80</v>
      </c>
      <c r="B10" s="68" t="s">
        <v>127</v>
      </c>
    </row>
    <row r="11" spans="1:2" ht="12" customHeight="1">
      <c r="A11" s="64" t="s">
        <v>81</v>
      </c>
      <c r="B11" s="68" t="s">
        <v>158</v>
      </c>
    </row>
    <row r="12" spans="1:2" ht="13.5" customHeight="1">
      <c r="A12" s="64" t="s">
        <v>82</v>
      </c>
      <c r="B12" s="92" t="s">
        <v>131</v>
      </c>
    </row>
    <row r="13" spans="1:2" ht="13.5" customHeight="1">
      <c r="A13" s="64" t="s">
        <v>83</v>
      </c>
      <c r="B13" s="96" t="s">
        <v>128</v>
      </c>
    </row>
    <row r="14" spans="1:2" ht="13.5" customHeight="1">
      <c r="A14" s="64" t="s">
        <v>84</v>
      </c>
      <c r="B14" s="91" t="s">
        <v>130</v>
      </c>
    </row>
    <row r="15" spans="1:2" ht="13.5" customHeight="1">
      <c r="A15" s="64" t="s">
        <v>85</v>
      </c>
      <c r="B15" s="65" t="s">
        <v>129</v>
      </c>
    </row>
    <row r="16" spans="1:2" ht="13.5" customHeight="1">
      <c r="A16" s="64" t="s">
        <v>86</v>
      </c>
      <c r="B16" s="65" t="s">
        <v>125</v>
      </c>
    </row>
    <row r="17" spans="1:2" ht="13.5" customHeight="1" thickBot="1">
      <c r="A17" s="69" t="s">
        <v>87</v>
      </c>
      <c r="B17" s="70" t="s">
        <v>161</v>
      </c>
    </row>
    <row r="18" spans="1:2" ht="13.5" customHeight="1">
      <c r="A18" s="71" t="s">
        <v>88</v>
      </c>
      <c r="B18" s="97" t="s">
        <v>159</v>
      </c>
    </row>
    <row r="19" spans="1:2" ht="12.75" customHeight="1">
      <c r="A19" s="64" t="s">
        <v>89</v>
      </c>
      <c r="B19" s="68" t="s">
        <v>160</v>
      </c>
    </row>
    <row r="20" spans="1:2" ht="12.75" customHeight="1">
      <c r="A20" s="64" t="s">
        <v>90</v>
      </c>
      <c r="B20" s="98" t="s">
        <v>137</v>
      </c>
    </row>
    <row r="21" spans="1:2" ht="12.75" customHeight="1">
      <c r="A21" s="64" t="s">
        <v>91</v>
      </c>
      <c r="B21" s="68" t="s">
        <v>138</v>
      </c>
    </row>
    <row r="22" spans="1:2" ht="12.75" customHeight="1">
      <c r="A22" s="64" t="s">
        <v>92</v>
      </c>
      <c r="B22" s="72" t="s">
        <v>139</v>
      </c>
    </row>
    <row r="23" spans="1:2" ht="12.75" customHeight="1">
      <c r="A23" s="64" t="s">
        <v>93</v>
      </c>
      <c r="B23" s="68" t="s">
        <v>140</v>
      </c>
    </row>
    <row r="24" spans="1:2" ht="12.75" customHeight="1">
      <c r="A24" s="64" t="s">
        <v>94</v>
      </c>
      <c r="B24" s="65" t="s">
        <v>141</v>
      </c>
    </row>
    <row r="25" spans="1:2" ht="12.75" customHeight="1">
      <c r="A25" s="64" t="s">
        <v>95</v>
      </c>
      <c r="B25" s="86" t="s">
        <v>142</v>
      </c>
    </row>
    <row r="26" spans="1:2" ht="12.75" customHeight="1">
      <c r="A26" s="64" t="s">
        <v>96</v>
      </c>
      <c r="B26" s="65" t="s">
        <v>163</v>
      </c>
    </row>
    <row r="27" spans="1:2" ht="12.75" customHeight="1">
      <c r="A27" s="64" t="s">
        <v>97</v>
      </c>
      <c r="B27" s="65" t="s">
        <v>143</v>
      </c>
    </row>
    <row r="28" spans="1:2" ht="12.75" customHeight="1">
      <c r="A28" s="64" t="s">
        <v>98</v>
      </c>
      <c r="B28" s="68" t="s">
        <v>144</v>
      </c>
    </row>
    <row r="29" spans="1:2" ht="12.75" customHeight="1">
      <c r="A29" s="69" t="s">
        <v>99</v>
      </c>
      <c r="B29" s="94" t="s">
        <v>164</v>
      </c>
    </row>
    <row r="30" spans="1:2" ht="12.75" customHeight="1">
      <c r="A30" s="64" t="s">
        <v>100</v>
      </c>
      <c r="B30" s="95" t="s">
        <v>165</v>
      </c>
    </row>
    <row r="31" spans="1:2" ht="12.75" customHeight="1" thickBot="1">
      <c r="A31" s="69" t="s">
        <v>101</v>
      </c>
      <c r="B31" s="73" t="s">
        <v>145</v>
      </c>
    </row>
    <row r="32" spans="1:2" ht="13.5" customHeight="1">
      <c r="A32" s="71" t="s">
        <v>102</v>
      </c>
      <c r="B32" s="87" t="s">
        <v>146</v>
      </c>
    </row>
    <row r="33" spans="1:2" ht="13.5" customHeight="1">
      <c r="A33" s="69" t="s">
        <v>103</v>
      </c>
      <c r="B33" s="93" t="s">
        <v>153</v>
      </c>
    </row>
    <row r="34" spans="1:2" ht="12" customHeight="1">
      <c r="A34" s="64" t="s">
        <v>122</v>
      </c>
      <c r="B34" s="66" t="s">
        <v>147</v>
      </c>
    </row>
    <row r="35" spans="1:2" ht="13.5" customHeight="1">
      <c r="A35" s="64" t="s">
        <v>104</v>
      </c>
      <c r="B35" s="98" t="s">
        <v>155</v>
      </c>
    </row>
    <row r="36" spans="1:2" ht="13.5" customHeight="1">
      <c r="A36" s="64" t="s">
        <v>123</v>
      </c>
      <c r="B36" s="100" t="s">
        <v>162</v>
      </c>
    </row>
    <row r="37" spans="1:2" ht="12.75" customHeight="1">
      <c r="A37" s="69" t="s">
        <v>120</v>
      </c>
      <c r="B37" s="65" t="s">
        <v>166</v>
      </c>
    </row>
    <row r="38" spans="1:2" ht="12.75" customHeight="1">
      <c r="A38" s="69" t="s">
        <v>121</v>
      </c>
      <c r="B38" s="65" t="s">
        <v>156</v>
      </c>
    </row>
    <row r="39" spans="1:2" ht="12.75" customHeight="1">
      <c r="A39" s="64" t="s">
        <v>105</v>
      </c>
      <c r="B39" s="65" t="s">
        <v>157</v>
      </c>
    </row>
    <row r="40" spans="1:2" ht="12.75" customHeight="1">
      <c r="A40" s="64" t="s">
        <v>106</v>
      </c>
      <c r="B40" s="65" t="s">
        <v>150</v>
      </c>
    </row>
    <row r="41" spans="1:2" ht="12.75" customHeight="1">
      <c r="A41" s="74" t="s">
        <v>107</v>
      </c>
      <c r="B41" s="75" t="s">
        <v>151</v>
      </c>
    </row>
    <row r="42" spans="1:2" ht="12.75" customHeight="1">
      <c r="A42" s="69" t="s">
        <v>108</v>
      </c>
      <c r="B42" s="65" t="s">
        <v>152</v>
      </c>
    </row>
    <row r="43" spans="1:2" ht="15.75" customHeight="1">
      <c r="A43" s="69" t="s">
        <v>109</v>
      </c>
      <c r="B43" s="99" t="s">
        <v>148</v>
      </c>
    </row>
    <row r="44" spans="1:2" ht="12.75" customHeight="1">
      <c r="A44" s="64" t="s">
        <v>110</v>
      </c>
      <c r="B44" s="70" t="s">
        <v>154</v>
      </c>
    </row>
    <row r="45" spans="1:2" ht="12.75" customHeight="1" thickBot="1">
      <c r="A45" s="76" t="s">
        <v>111</v>
      </c>
      <c r="B45" s="77" t="s">
        <v>149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4" t="s">
        <v>112</v>
      </c>
      <c r="B1" s="124"/>
      <c r="C1" s="124"/>
      <c r="D1" s="124"/>
      <c r="E1" s="124"/>
    </row>
    <row r="2" spans="1:5" ht="18.75">
      <c r="A2" s="79"/>
      <c r="B2" s="79"/>
      <c r="C2" s="79"/>
      <c r="D2" s="79"/>
      <c r="E2" s="79"/>
    </row>
    <row r="3" spans="1:5" ht="18.75">
      <c r="A3" s="80" t="s">
        <v>113</v>
      </c>
      <c r="B3" s="81">
        <v>0</v>
      </c>
      <c r="C3" s="81">
        <v>185</v>
      </c>
      <c r="D3" s="81">
        <v>190</v>
      </c>
      <c r="E3" s="81">
        <v>195</v>
      </c>
    </row>
    <row r="4" spans="1:5" ht="18.75">
      <c r="A4" s="80" t="s">
        <v>114</v>
      </c>
      <c r="B4" s="81" t="s">
        <v>115</v>
      </c>
      <c r="C4" s="82" t="s">
        <v>116</v>
      </c>
      <c r="D4" s="81" t="s">
        <v>117</v>
      </c>
      <c r="E4" s="81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2019-02-18T00:16:44Z</cp:lastPrinted>
  <dcterms:created xsi:type="dcterms:W3CDTF">2018-11-09T07:44:33Z</dcterms:created>
  <dcterms:modified xsi:type="dcterms:W3CDTF">2019-02-25T00:21:20Z</dcterms:modified>
  <cp:category/>
  <cp:version/>
  <cp:contentType/>
  <cp:contentStatus/>
</cp:coreProperties>
</file>