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Phần ghi điểm" sheetId="1" r:id="rId1"/>
    <sheet name="Phần diễn giải" sheetId="2" r:id="rId2"/>
    <sheet name="Qui định xếp loại" sheetId="3" r:id="rId3"/>
  </sheets>
  <definedNames/>
  <calcPr fullCalcOnLoad="1"/>
</workbook>
</file>

<file path=xl/sharedStrings.xml><?xml version="1.0" encoding="utf-8"?>
<sst xmlns="http://schemas.openxmlformats.org/spreadsheetml/2006/main" count="168" uniqueCount="167">
  <si>
    <t>PHẦN GHI ĐIỂM</t>
  </si>
  <si>
    <t xml:space="preserve">                        LỚP                                               LOẠI</t>
  </si>
  <si>
    <t>12
C1</t>
  </si>
  <si>
    <t>12
C2</t>
  </si>
  <si>
    <t>12
C3</t>
  </si>
  <si>
    <t>12
C4</t>
  </si>
  <si>
    <t>12
C5</t>
  </si>
  <si>
    <t>12
C6</t>
  </si>
  <si>
    <t>12
C7</t>
  </si>
  <si>
    <t>12
C8</t>
  </si>
  <si>
    <t>12
C9</t>
  </si>
  <si>
    <t>12
C10</t>
  </si>
  <si>
    <t>12
C11</t>
  </si>
  <si>
    <t>12
C12</t>
  </si>
  <si>
    <t>12
C13</t>
  </si>
  <si>
    <t>12
C14</t>
  </si>
  <si>
    <t>11
A1</t>
  </si>
  <si>
    <t>11
A2</t>
  </si>
  <si>
    <t>11
A3</t>
  </si>
  <si>
    <t>11
A4</t>
  </si>
  <si>
    <t>11
A5</t>
  </si>
  <si>
    <t>11
A6</t>
  </si>
  <si>
    <t>11
A7</t>
  </si>
  <si>
    <t>11
A8</t>
  </si>
  <si>
    <t>11
A9</t>
  </si>
  <si>
    <t>11
A10</t>
  </si>
  <si>
    <t>11
A11</t>
  </si>
  <si>
    <t>11
A12</t>
  </si>
  <si>
    <t>11
A13</t>
  </si>
  <si>
    <t>11
A14</t>
  </si>
  <si>
    <t>10
B1</t>
  </si>
  <si>
    <t>10
B2</t>
  </si>
  <si>
    <t>10
B3</t>
  </si>
  <si>
    <t>10
B4</t>
  </si>
  <si>
    <t>10
B5</t>
  </si>
  <si>
    <t>10
B6</t>
  </si>
  <si>
    <t>10
B7</t>
  </si>
  <si>
    <t>10
B8</t>
  </si>
  <si>
    <t>10
B9</t>
  </si>
  <si>
    <t>10
B10</t>
  </si>
  <si>
    <t>10
B11</t>
  </si>
  <si>
    <t>10
B12</t>
  </si>
  <si>
    <t>10
B13</t>
  </si>
  <si>
    <t>10
B14</t>
  </si>
  <si>
    <t>Vắng, trễ</t>
  </si>
  <si>
    <t>Vệ sinh trực nhật</t>
  </si>
  <si>
    <t>Sai đồng phục</t>
  </si>
  <si>
    <t>Không đóng thùng</t>
  </si>
  <si>
    <t>Huy hiệu đoàn</t>
  </si>
  <si>
    <t>Bảng tên học sinh</t>
  </si>
  <si>
    <t>Dép lê</t>
  </si>
  <si>
    <t>Sinh hoạt 15'</t>
  </si>
  <si>
    <t>Xếp hàng tập trung</t>
  </si>
  <si>
    <t>Ko n/t trong giờ học</t>
  </si>
  <si>
    <t>Cúp tiết</t>
  </si>
  <si>
    <t>Sử dụng ĐTDĐ</t>
  </si>
  <si>
    <t>Cờ đỏ đi trực muộn/
Không đi trực</t>
  </si>
  <si>
    <t>Ăn quà vặt</t>
  </si>
  <si>
    <t>Lớp ko đi họp</t>
  </si>
  <si>
    <t>Vi phạm khác</t>
  </si>
  <si>
    <t>Điểm thưởng phong trào</t>
  </si>
  <si>
    <t>Tổng điểm 
nề nếp</t>
  </si>
  <si>
    <t>Giờ chưa kí</t>
  </si>
  <si>
    <t>Giờ B (- 5/B)</t>
  </si>
  <si>
    <t>Giờ C ( - 10/C)</t>
  </si>
  <si>
    <t>Giờ D (- 20/D)</t>
  </si>
  <si>
    <t>Tổng điểm 
học tập</t>
  </si>
  <si>
    <t>Điểm thưởng khác</t>
  </si>
  <si>
    <t>Tổng điểm 
xếp thứ</t>
  </si>
  <si>
    <t>Tổng điểm 
xếp loại</t>
  </si>
  <si>
    <t>XẾP THỨ</t>
  </si>
  <si>
    <t>XẾP LOẠI</t>
  </si>
  <si>
    <t>LỚP</t>
  </si>
  <si>
    <t>Diễn Giải</t>
  </si>
  <si>
    <t>12C1</t>
  </si>
  <si>
    <t>12C2</t>
  </si>
  <si>
    <t>12C3</t>
  </si>
  <si>
    <t>12C4</t>
  </si>
  <si>
    <t>12C5</t>
  </si>
  <si>
    <t>12C6</t>
  </si>
  <si>
    <t>12C7</t>
  </si>
  <si>
    <t>12C8</t>
  </si>
  <si>
    <t>12C9</t>
  </si>
  <si>
    <t>12C10</t>
  </si>
  <si>
    <t>12C11</t>
  </si>
  <si>
    <t>12C12</t>
  </si>
  <si>
    <t>12C13</t>
  </si>
  <si>
    <t>12C14</t>
  </si>
  <si>
    <t>11A1</t>
  </si>
  <si>
    <t>11A2</t>
  </si>
  <si>
    <t>11A3</t>
  </si>
  <si>
    <t>11A4</t>
  </si>
  <si>
    <t>11A5</t>
  </si>
  <si>
    <t>11A6</t>
  </si>
  <si>
    <t>11A7</t>
  </si>
  <si>
    <t>11A8</t>
  </si>
  <si>
    <t>11A9</t>
  </si>
  <si>
    <t>11A10</t>
  </si>
  <si>
    <t>11A11</t>
  </si>
  <si>
    <t>11A12</t>
  </si>
  <si>
    <t>11A13</t>
  </si>
  <si>
    <t>11A14</t>
  </si>
  <si>
    <t>10B1</t>
  </si>
  <si>
    <t>10B2</t>
  </si>
  <si>
    <t>10B4</t>
  </si>
  <si>
    <t>10B8</t>
  </si>
  <si>
    <t>10B9</t>
  </si>
  <si>
    <t>10B10</t>
  </si>
  <si>
    <t>10B11</t>
  </si>
  <si>
    <t>10B12</t>
  </si>
  <si>
    <t>10B13</t>
  </si>
  <si>
    <t>10B14</t>
  </si>
  <si>
    <t>Bảng qui định điểm xếp loại</t>
  </si>
  <si>
    <t>Điểm</t>
  </si>
  <si>
    <t>Xếp loại</t>
  </si>
  <si>
    <t>Yếu</t>
  </si>
  <si>
    <t>TB</t>
  </si>
  <si>
    <t>Khá</t>
  </si>
  <si>
    <t>Tốt</t>
  </si>
  <si>
    <t>PHẦN GHI LỖI VI PHẠM</t>
  </si>
  <si>
    <t xml:space="preserve"> 10B6</t>
  </si>
  <si>
    <t xml:space="preserve"> 10B7</t>
  </si>
  <si>
    <t xml:space="preserve"> 10B3</t>
  </si>
  <si>
    <t xml:space="preserve"> 10B5</t>
  </si>
  <si>
    <t>TUẦN THỨ 34 - TỪ: 22/04/2019 ĐẾN 28/04/2019- LỚP TRỰC: 12C7 - GVCN: PHẠM THỊ HIẾU &amp; 10B7 - GVCN: NGUYỄN THỊ THÙY TRANG</t>
  </si>
  <si>
    <t xml:space="preserve">T6: 1 đi học muộn (Hiệp); </t>
  </si>
  <si>
    <t xml:space="preserve">T2: 1 không áo dài; 1KP (Bình An); </t>
  </si>
  <si>
    <t xml:space="preserve">T2: 6 không áo dài; T4: 1 sai đồng phục; T5: 2P; </t>
  </si>
  <si>
    <t xml:space="preserve">T2: 1 không mặc áo dài (Thư); T3: 2P (T Huyền, Q Hương); T4: 1P; T5: 1P; T6: 3KP (Tuấn, Trường, Quân); 5 HS vào muộn giờ TD; T7: 3P (Trường, quân, Tuấn); </t>
  </si>
  <si>
    <t xml:space="preserve">T3: 1KP; </t>
  </si>
  <si>
    <t>T2: 2P (Huyền Trang, Vy); T5: 1P (Vy);</t>
  </si>
  <si>
    <t xml:space="preserve">T2: 4P, chào cờ không nghiêm túc; 2 ko chào cờ; T3: 1P; 2 ko SH 15'; T4: 5 ko SH 15'; T5: 8 ko SH 15'; T6: 2 ko SH 15'; </t>
  </si>
  <si>
    <t>T3: 1KP (Ánh); T3: 1 đi học muộn; T4: 1KP; T6: 1KP; 1 đi học muộn</t>
  </si>
  <si>
    <t xml:space="preserve">T2: 1P (Hà Phương), 4 cúp tiết Văn (Việt, X.Linh, T.Nam, Lộc); T3: 3 không sinh hoạt 15 phút đầu giờ; Tiết Địa chưa kí SĐB; T4: Cờ đỏ đi trực muộn; </t>
  </si>
  <si>
    <t xml:space="preserve">T2: 3P; Xếp hàng lộn xộn; T5: 1 đi học muộn; </t>
  </si>
  <si>
    <t xml:space="preserve">T2: 1KP; 1 ko chào cờ; T3: 4P; T6: 1P; </t>
  </si>
  <si>
    <t xml:space="preserve">T2: 5P (Nhung, Vũ, Trúc, Hải, Phương); 22/31 chào cờ; T3: 1P; 1KP (Trúc, Hải); T4: 1P (Trúc); T6: SH 15' ồn; Vũ sử dụng ĐTDĐ trong giờ kiểm tra Tin; </t>
  </si>
  <si>
    <t xml:space="preserve">T2: 2 ko chào cờ; T3: Tiết Địa: Khánh ý thức kém, tự tiện chạy ra khỏi lớp; T5: Tiết Anh: Trường ý thức kém, tự tiện ra khỏi lớp; </t>
  </si>
  <si>
    <t>T2: 2P (Mỹ, T.Ân), 1KP (Bùi Ân); T3: 3P (Hoàng, Thuý, Ánh); T4: 1P (Bùi Ân); T5: 1P (Vũ Ánh)</t>
  </si>
  <si>
    <t>T2: 2P (Đình Hoàng, Thuý); T3: 1P (Đình Hoàng); 6KP; T4: 1P (Đình Hoàng); T5: 1P (Đình Hoàng); 3KP; T6: 1 đi học muộn</t>
  </si>
  <si>
    <t>T3: 2P; T4: 3KP</t>
  </si>
  <si>
    <t xml:space="preserve">T2: 4P (Khiết, Nguyên, Thư, Thống); T3: 2P (Thống, Chiến); T4: 2P (Lý, Thống); T5: 2P (Thống, Chiến); Thưởng 30đ quét cầu thang; </t>
  </si>
  <si>
    <t xml:space="preserve">T2: V1 chào cờ (Duy Linh); T3: 1P (Linh); Thưởng 30đ quét cầu thang; </t>
  </si>
  <si>
    <t xml:space="preserve">T2: V1 chào cờ; 1 đi học muộn; CT2: 1P; T5: 1KP; Thưởng 30đ lao động cộng sản; </t>
  </si>
  <si>
    <t xml:space="preserve">T2: 2P (Thịnh, Mạnh); T3: 1P (Thịnh); T4: 2P (Thịnh, Đông); T5: 1P (Thịnh); T6: 2KP; T7: 1P; 1KP; Thưởng 30đ lao động cộng sản; </t>
  </si>
  <si>
    <t xml:space="preserve">T6: 2P (Thắng, Dinh); CT2: 2P (Thắng, Dinh); Thưởng 30đ lao động cộng sản; </t>
  </si>
  <si>
    <t xml:space="preserve">T3: Hoàng ko nghiêm túc giờ Toán; Thưởng 30đ lao động cộng sản; </t>
  </si>
  <si>
    <t xml:space="preserve">T5: 1P (Nam); T6: 2 đi học muộn (Nga, Nga), 2 không đồng phục (Hùng, Thanh); Thưởng 30đ lao động cộng sản; </t>
  </si>
  <si>
    <t xml:space="preserve">T2: 1P (Chi), T4: 2P (Bích, Wêla); T5: 2P (Chi, K Huy); T6: 2 đi học muộn; CT2: 1P (Chi); Thưởng 30đ lao động cộng sản; </t>
  </si>
  <si>
    <t xml:space="preserve">T2: 1P; T5: 1P; Thưởng 30đ lao động cộng sản; </t>
  </si>
  <si>
    <t xml:space="preserve">T2: 1P (Hiển); Thưởng 30đ lao động cộng sản; </t>
  </si>
  <si>
    <t xml:space="preserve">T4: 15 phút đầu giờ lớp ồn; T7: 1KP (Tới); Thưởng 30đ lao động cộng sản; </t>
  </si>
  <si>
    <t xml:space="preserve">T2: 2P (Kiều Anh, Trinh); Cờ đỏ không đi trực cả sáng và chiều; T4: 2P; T5: 1P; Thưởng 30đ lao động cộng sản; </t>
  </si>
  <si>
    <t xml:space="preserve">T2: 4P (Bích, Huy, Sơn, Thanh); T3: 2P (Toàn, Huy); T4: 3P (Thanh, Huy, Sơn); T5: 3P (Toàn, Sơn, Huy); CT2: 5P (Sơn, Huy, Thanh, Cầu, Đạt); 1 giờ B Anh (Lớp vắng nhiều); Thưởng 30đ lao động cộng sản; </t>
  </si>
  <si>
    <t xml:space="preserve">Thưởng 30đ quét sân trường; Thưởng 30đ lao động cộng sản; </t>
  </si>
  <si>
    <t xml:space="preserve">T2: 1P; 3 tiết chưa kí SĐB (Toán, Toán, Sử); T4: 1P (Tịnh); 4KP (Bảo, Đức, H Thắng, M Thắng); T5: 2 tiết chưa kí SĐB (Văn, Tin); T6: 1P (Bảo); 2 tiết chưa kí SĐB (TD, Toán); CT2: 3 tiết chưa kí SĐB (CN, CN, Tin);  Thưởng 30đ quét sân trường; Trừ 30đ không lao động cộng sản; </t>
  </si>
  <si>
    <t xml:space="preserve">T2: 1P; T4: 1P (Hải); CT2: 2P (Luyên, Quang); </t>
  </si>
  <si>
    <t xml:space="preserve">T2: 2P (Uyên,Trung); 1 ko chào cờ; T3: 1P (Trung); CT2: 1P (Trung); </t>
  </si>
  <si>
    <t>T2: 1P (Dung); T4: 1P; T5: 2KP (P Thịnh, Vũ); CT2: 1 đi học muộn, 4P (Dung, Mai, Kim Anh, Hiền)</t>
  </si>
  <si>
    <t xml:space="preserve">T2: 3P; 1 không áo dài, Mạnh không đóng thùng; T3: 3P (Phương, T Phong, H Trâm); T5: 2P (Chi, Dương); T6: 1P (T Phong), 1 giờ C môn toán (Hạnh sử dụng nước ngọt trong giờ học, Giang vô ý thức); CT2: 3KP; </t>
  </si>
  <si>
    <t xml:space="preserve">T2: 1P (Đạt); T3: 1KP; T7: 1P (Quyền); </t>
  </si>
  <si>
    <t xml:space="preserve">T2: 1KP (Đức An); Tiết Sinh chưa kí SĐB; T3: 1P (Duyên), 1KP (Đức An); T5: 1 không đúng đồng phục (Đức An); Tiết Tin chưa kí SĐB; T6: 1KP (Đức An); CT2: 1KP (Đức An); </t>
  </si>
  <si>
    <t>T2: 4 không áo dài, 2 muộn 15 phút, 2 không đóng thùng; 3P (Linh, Vân, Q Anh); 3 học sinh cúp tiết Địa (Dương, Hoàng, Phú); T3: 1P (Phú); 1KP (Dương); Tiết QP chưa kí SĐB; T4: 1P (Ngọc Anh); Tiết Hoá chưa kí SĐB; T5: 4P; 1KP (Trang, Vân, Triệu, Phú, Nam); 1 giờ B môn Toán (K Ly xem bài bạn); Tiết Tin chưa kí SĐB; T6: 2KP; CT2: 5P; 2KP (Hoàng, Hiệp, La, Linh, Sơn, Nam)</t>
  </si>
  <si>
    <t xml:space="preserve">T3: 1P (Phạm Ngọc); CT2: 1P, 1KP; Thưởng 30đ quét sân trường; </t>
  </si>
  <si>
    <t xml:space="preserve">T2: 1P (Toàn); Thưởng 30đ quét sân trường; </t>
  </si>
  <si>
    <t xml:space="preserve">T2: 2P (Thuý, Hằng); T4: 2P (Vũ, H Anh); T5: 1 không sinh hoạt 15 phút; T7: 3P (Vũ, T Thuý, Hằng); Thưởng 30đ vệ sinh phòng thí nghiệm; Thưởng 30đ lao động cộng sản; </t>
  </si>
  <si>
    <t xml:space="preserve">T6: 10 không mặc áo dài, Trang vắng SH 15 phút; Thưởng 50đ tham gia văn nghệ khia mạc giải bóng đá xã Cư Ni; </t>
  </si>
</sst>
</file>

<file path=xl/styles.xml><?xml version="1.0" encoding="utf-8"?>
<styleSheet xmlns="http://schemas.openxmlformats.org/spreadsheetml/2006/main">
  <numFmts count="2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\ _₫_-;_-@_-"/>
    <numFmt numFmtId="173" formatCode="_-* #,##0.00\ _₫_-;\-* #,##0.00\ _₫_-;_-* &quot;-&quot;??\ _₫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61">
    <font>
      <sz val="14"/>
      <color theme="1"/>
      <name val="Times New Roman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sz val="14"/>
      <color indexed="8"/>
      <name val="Times New Roman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4"/>
      <color indexed="25"/>
      <name val="Times New Roman"/>
      <family val="2"/>
    </font>
    <font>
      <sz val="11"/>
      <color indexed="17"/>
      <name val="Arial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u val="single"/>
      <sz val="14"/>
      <color indexed="30"/>
      <name val="Times New Roman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sz val="18"/>
      <color indexed="54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color indexed="8"/>
      <name val="Times New Roman"/>
      <family val="2"/>
    </font>
    <font>
      <sz val="10"/>
      <color indexed="8"/>
      <name val="Times New Roman"/>
      <family val="2"/>
    </font>
    <font>
      <sz val="7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Times New Roman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Times New Roman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Times New Roman"/>
      <family val="2"/>
    </font>
    <font>
      <sz val="10"/>
      <color theme="1"/>
      <name val="Times New Roman"/>
      <family val="2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double"/>
      <top style="thin"/>
      <bottom/>
    </border>
    <border>
      <left style="double"/>
      <right style="double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double"/>
      <top/>
      <bottom style="thin"/>
    </border>
    <border>
      <left style="thin"/>
      <right style="medium"/>
      <top/>
      <bottom style="thin"/>
    </border>
    <border>
      <left style="thin"/>
      <right style="double"/>
      <top/>
      <bottom style="thin"/>
    </border>
    <border>
      <left style="double"/>
      <right style="double"/>
      <top/>
      <bottom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 style="double"/>
      <bottom style="medium"/>
    </border>
    <border>
      <left/>
      <right style="thin"/>
      <top/>
      <bottom/>
    </border>
    <border>
      <left style="thin"/>
      <right style="medium"/>
      <top/>
      <bottom/>
    </border>
    <border>
      <left style="thin"/>
      <right style="double"/>
      <top/>
      <bottom/>
    </border>
    <border>
      <left style="double"/>
      <right style="double"/>
      <top/>
      <bottom style="double"/>
    </border>
    <border>
      <left/>
      <right style="thin"/>
      <top/>
      <bottom style="double"/>
    </border>
    <border>
      <left style="thin"/>
      <right style="medium"/>
      <top/>
      <bottom style="double"/>
    </border>
    <border>
      <left style="thin"/>
      <right style="double"/>
      <top/>
      <bottom style="double"/>
    </border>
    <border>
      <left style="double"/>
      <right style="double"/>
      <top style="medium"/>
      <bottom style="thin"/>
    </border>
    <border>
      <left style="double"/>
      <right style="double"/>
      <top style="thin"/>
      <bottom style="medium"/>
    </border>
    <border>
      <left style="double"/>
      <right style="double"/>
      <top style="thin"/>
      <bottom style="double"/>
    </border>
    <border>
      <left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double"/>
      <bottom style="medium"/>
    </border>
    <border>
      <left style="thin"/>
      <right style="double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  <border>
      <left style="thin"/>
      <right/>
      <top/>
      <bottom style="double"/>
    </border>
    <border>
      <left style="medium"/>
      <right style="thin"/>
      <top style="double"/>
      <bottom/>
    </border>
    <border>
      <left style="medium"/>
      <right style="thin"/>
      <top/>
      <bottom style="double"/>
    </border>
    <border>
      <left/>
      <right/>
      <top style="double"/>
      <bottom/>
    </border>
    <border>
      <left/>
      <right/>
      <top/>
      <bottom style="double"/>
    </border>
    <border>
      <left style="medium"/>
      <right/>
      <top style="double"/>
      <bottom/>
    </border>
    <border>
      <left style="medium"/>
      <right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 diagonalDown="1">
      <left style="double"/>
      <right style="double"/>
      <top style="double"/>
      <bottom/>
      <diagonal style="thin"/>
    </border>
    <border diagonalDown="1">
      <left style="double"/>
      <right style="double"/>
      <top/>
      <bottom style="double"/>
      <diagonal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8" borderId="2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57" applyFont="1" applyAlignment="1" applyProtection="1">
      <alignment horizontal="center" vertical="center" shrinkToFit="1"/>
      <protection/>
    </xf>
    <xf numFmtId="0" fontId="5" fillId="0" borderId="10" xfId="57" applyFont="1" applyBorder="1" applyAlignment="1" applyProtection="1">
      <alignment horizontal="left" vertical="center"/>
      <protection locked="0"/>
    </xf>
    <xf numFmtId="0" fontId="57" fillId="0" borderId="11" xfId="0" applyFont="1" applyBorder="1" applyAlignment="1" applyProtection="1">
      <alignment horizontal="center" vertical="center"/>
      <protection/>
    </xf>
    <xf numFmtId="0" fontId="57" fillId="0" borderId="12" xfId="0" applyFont="1" applyBorder="1" applyAlignment="1" applyProtection="1">
      <alignment horizontal="center" vertical="center"/>
      <protection/>
    </xf>
    <xf numFmtId="0" fontId="57" fillId="0" borderId="13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5" xfId="57" applyFont="1" applyBorder="1" applyAlignment="1" applyProtection="1">
      <alignment horizontal="left" vertical="center" wrapText="1"/>
      <protection locked="0"/>
    </xf>
    <xf numFmtId="0" fontId="57" fillId="0" borderId="16" xfId="0" applyFont="1" applyBorder="1" applyAlignment="1" applyProtection="1">
      <alignment horizontal="center" vertical="center"/>
      <protection/>
    </xf>
    <xf numFmtId="0" fontId="57" fillId="0" borderId="17" xfId="0" applyFont="1" applyBorder="1" applyAlignment="1" applyProtection="1">
      <alignment horizontal="center" vertical="center"/>
      <protection/>
    </xf>
    <xf numFmtId="0" fontId="57" fillId="0" borderId="18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15" xfId="57" applyFont="1" applyBorder="1" applyAlignment="1" applyProtection="1">
      <alignment horizontal="left" vertical="center"/>
      <protection locked="0"/>
    </xf>
    <xf numFmtId="0" fontId="58" fillId="0" borderId="16" xfId="0" applyFont="1" applyBorder="1" applyAlignment="1" applyProtection="1">
      <alignment horizontal="center" vertical="center"/>
      <protection/>
    </xf>
    <xf numFmtId="0" fontId="58" fillId="0" borderId="17" xfId="0" applyFont="1" applyBorder="1" applyAlignment="1" applyProtection="1">
      <alignment horizontal="center" vertical="center"/>
      <protection/>
    </xf>
    <xf numFmtId="0" fontId="58" fillId="0" borderId="18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7" fillId="0" borderId="20" xfId="57" applyFont="1" applyBorder="1" applyAlignment="1" applyProtection="1">
      <alignment horizontal="left" vertical="center"/>
      <protection locked="0"/>
    </xf>
    <xf numFmtId="0" fontId="57" fillId="0" borderId="21" xfId="0" applyFont="1" applyBorder="1" applyAlignment="1" applyProtection="1">
      <alignment horizontal="center" vertical="center"/>
      <protection/>
    </xf>
    <xf numFmtId="0" fontId="57" fillId="0" borderId="22" xfId="0" applyFont="1" applyBorder="1" applyAlignment="1" applyProtection="1">
      <alignment horizontal="center" vertical="center"/>
      <protection/>
    </xf>
    <xf numFmtId="0" fontId="57" fillId="0" borderId="23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4" fillId="0" borderId="25" xfId="57" applyFont="1" applyBorder="1" applyAlignment="1" applyProtection="1">
      <alignment horizontal="left" vertical="center" wrapText="1"/>
      <protection/>
    </xf>
    <xf numFmtId="0" fontId="59" fillId="0" borderId="26" xfId="0" applyFont="1" applyBorder="1" applyAlignment="1" applyProtection="1">
      <alignment horizontal="center" vertical="center"/>
      <protection/>
    </xf>
    <xf numFmtId="0" fontId="59" fillId="0" borderId="27" xfId="0" applyFont="1" applyBorder="1" applyAlignment="1" applyProtection="1">
      <alignment horizontal="center" vertical="center"/>
      <protection/>
    </xf>
    <xf numFmtId="0" fontId="59" fillId="0" borderId="28" xfId="0" applyFont="1" applyBorder="1" applyAlignment="1" applyProtection="1">
      <alignment horizontal="center" vertical="center"/>
      <protection/>
    </xf>
    <xf numFmtId="0" fontId="5" fillId="0" borderId="29" xfId="57" applyFont="1" applyBorder="1" applyAlignment="1" applyProtection="1">
      <alignment horizontal="left" vertical="center"/>
      <protection/>
    </xf>
    <xf numFmtId="0" fontId="57" fillId="0" borderId="30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5" fillId="0" borderId="15" xfId="57" applyFont="1" applyBorder="1" applyAlignment="1" applyProtection="1">
      <alignment horizontal="left" vertical="center"/>
      <protection/>
    </xf>
    <xf numFmtId="0" fontId="5" fillId="0" borderId="20" xfId="57" applyFont="1" applyBorder="1" applyAlignment="1" applyProtection="1">
      <alignment horizontal="left" vertical="center"/>
      <protection/>
    </xf>
    <xf numFmtId="0" fontId="4" fillId="0" borderId="32" xfId="57" applyFont="1" applyBorder="1" applyAlignment="1" applyProtection="1">
      <alignment horizontal="left" vertical="center"/>
      <protection/>
    </xf>
    <xf numFmtId="0" fontId="5" fillId="0" borderId="33" xfId="57" applyFont="1" applyBorder="1" applyAlignment="1" applyProtection="1">
      <alignment horizontal="center" vertical="center"/>
      <protection/>
    </xf>
    <xf numFmtId="0" fontId="5" fillId="0" borderId="34" xfId="57" applyFont="1" applyBorder="1" applyAlignment="1" applyProtection="1">
      <alignment horizontal="center" vertical="center"/>
      <protection/>
    </xf>
    <xf numFmtId="0" fontId="5" fillId="0" borderId="35" xfId="57" applyFont="1" applyBorder="1" applyAlignment="1" applyProtection="1">
      <alignment horizontal="center" vertical="center"/>
      <protection/>
    </xf>
    <xf numFmtId="0" fontId="5" fillId="0" borderId="36" xfId="57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7" xfId="0" applyFont="1" applyBorder="1" applyAlignment="1" applyProtection="1">
      <alignment horizontal="center" vertical="center"/>
      <protection/>
    </xf>
    <xf numFmtId="0" fontId="4" fillId="0" borderId="38" xfId="57" applyFont="1" applyBorder="1" applyAlignment="1" applyProtection="1">
      <alignment horizontal="left" vertical="center" wrapText="1"/>
      <protection/>
    </xf>
    <xf numFmtId="0" fontId="4" fillId="0" borderId="39" xfId="57" applyFont="1" applyBorder="1" applyAlignment="1" applyProtection="1">
      <alignment horizontal="left" vertical="center" wrapText="1"/>
      <protection/>
    </xf>
    <xf numFmtId="0" fontId="59" fillId="0" borderId="40" xfId="0" applyFont="1" applyBorder="1" applyAlignment="1" applyProtection="1">
      <alignment horizontal="center" vertical="center"/>
      <protection/>
    </xf>
    <xf numFmtId="0" fontId="59" fillId="0" borderId="41" xfId="0" applyFont="1" applyBorder="1" applyAlignment="1" applyProtection="1">
      <alignment horizontal="center" vertical="center"/>
      <protection/>
    </xf>
    <xf numFmtId="0" fontId="59" fillId="0" borderId="42" xfId="0" applyFont="1" applyBorder="1" applyAlignment="1" applyProtection="1">
      <alignment horizontal="center" vertical="center"/>
      <protection/>
    </xf>
    <xf numFmtId="0" fontId="4" fillId="0" borderId="25" xfId="57" applyFont="1" applyBorder="1" applyAlignment="1" applyProtection="1">
      <alignment horizontal="left" vertical="center"/>
      <protection/>
    </xf>
    <xf numFmtId="0" fontId="58" fillId="0" borderId="26" xfId="0" applyFont="1" applyBorder="1" applyAlignment="1" applyProtection="1">
      <alignment horizontal="center" vertical="center"/>
      <protection/>
    </xf>
    <xf numFmtId="0" fontId="58" fillId="0" borderId="27" xfId="0" applyFont="1" applyBorder="1" applyAlignment="1" applyProtection="1">
      <alignment horizontal="center" vertical="center"/>
      <protection/>
    </xf>
    <xf numFmtId="0" fontId="58" fillId="0" borderId="28" xfId="0" applyFont="1" applyBorder="1" applyAlignment="1" applyProtection="1">
      <alignment horizontal="center" vertical="center"/>
      <protection/>
    </xf>
    <xf numFmtId="0" fontId="4" fillId="0" borderId="43" xfId="57" applyFont="1" applyBorder="1" applyAlignment="1" applyProtection="1">
      <alignment horizontal="left" vertical="center"/>
      <protection/>
    </xf>
    <xf numFmtId="0" fontId="59" fillId="0" borderId="44" xfId="0" applyFont="1" applyBorder="1" applyAlignment="1" applyProtection="1">
      <alignment horizontal="center" vertical="center"/>
      <protection/>
    </xf>
    <xf numFmtId="0" fontId="59" fillId="0" borderId="45" xfId="0" applyFont="1" applyBorder="1" applyAlignment="1" applyProtection="1">
      <alignment horizontal="center" vertical="center"/>
      <protection/>
    </xf>
    <xf numFmtId="0" fontId="59" fillId="0" borderId="46" xfId="0" applyFont="1" applyBorder="1" applyAlignment="1" applyProtection="1">
      <alignment horizontal="center" vertical="center"/>
      <protection/>
    </xf>
    <xf numFmtId="0" fontId="8" fillId="0" borderId="38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left" vertical="center" wrapText="1"/>
    </xf>
    <xf numFmtId="0" fontId="57" fillId="0" borderId="15" xfId="0" applyFont="1" applyBorder="1" applyAlignment="1">
      <alignment horizontal="left" vertical="center" wrapText="1"/>
    </xf>
    <xf numFmtId="0" fontId="5" fillId="0" borderId="20" xfId="0" applyFont="1" applyBorder="1" applyAlignment="1">
      <alignment vertical="center"/>
    </xf>
    <xf numFmtId="0" fontId="5" fillId="0" borderId="15" xfId="0" applyFont="1" applyBorder="1" applyAlignment="1">
      <alignment horizontal="left" vertical="center"/>
    </xf>
    <xf numFmtId="0" fontId="4" fillId="0" borderId="20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left" vertical="center"/>
    </xf>
    <xf numFmtId="0" fontId="4" fillId="0" borderId="47" xfId="0" applyFont="1" applyBorder="1" applyAlignment="1">
      <alignment horizontal="center" vertical="center" shrinkToFit="1"/>
    </xf>
    <xf numFmtId="9" fontId="5" fillId="0" borderId="15" xfId="61" applyFont="1" applyBorder="1" applyAlignment="1">
      <alignment horizontal="left" vertical="center"/>
    </xf>
    <xf numFmtId="0" fontId="5" fillId="0" borderId="48" xfId="0" applyFont="1" applyBorder="1" applyAlignment="1">
      <alignment vertical="center"/>
    </xf>
    <xf numFmtId="0" fontId="4" fillId="0" borderId="3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5" fillId="0" borderId="49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9" fillId="0" borderId="0" xfId="57" applyFont="1" applyAlignment="1">
      <alignment horizontal="center"/>
      <protection/>
    </xf>
    <xf numFmtId="0" fontId="10" fillId="0" borderId="17" xfId="57" applyFont="1" applyBorder="1" applyAlignment="1">
      <alignment horizontal="center" vertical="center"/>
      <protection/>
    </xf>
    <xf numFmtId="0" fontId="38" fillId="0" borderId="17" xfId="57" applyBorder="1" applyAlignment="1">
      <alignment horizontal="center" vertical="center"/>
      <protection/>
    </xf>
    <xf numFmtId="0" fontId="11" fillId="0" borderId="17" xfId="57" applyFont="1" applyBorder="1" applyAlignment="1">
      <alignment horizontal="center" vertical="center"/>
      <protection/>
    </xf>
    <xf numFmtId="0" fontId="59" fillId="0" borderId="50" xfId="0" applyFont="1" applyBorder="1" applyAlignment="1" applyProtection="1">
      <alignment horizontal="center" vertical="center"/>
      <protection/>
    </xf>
    <xf numFmtId="0" fontId="59" fillId="0" borderId="51" xfId="0" applyFont="1" applyBorder="1" applyAlignment="1" applyProtection="1">
      <alignment horizontal="center" vertical="center"/>
      <protection/>
    </xf>
    <xf numFmtId="0" fontId="59" fillId="0" borderId="52" xfId="0" applyFont="1" applyBorder="1" applyAlignment="1" applyProtection="1">
      <alignment horizontal="center" vertical="center"/>
      <protection/>
    </xf>
    <xf numFmtId="0" fontId="5" fillId="33" borderId="15" xfId="0" applyFont="1" applyFill="1" applyBorder="1" applyAlignment="1">
      <alignment horizontal="left" vertical="center"/>
    </xf>
    <xf numFmtId="0" fontId="57" fillId="0" borderId="47" xfId="0" applyFont="1" applyBorder="1" applyAlignment="1">
      <alignment/>
    </xf>
    <xf numFmtId="0" fontId="57" fillId="0" borderId="32" xfId="0" applyFont="1" applyBorder="1" applyAlignment="1">
      <alignment vertical="center"/>
    </xf>
    <xf numFmtId="0" fontId="57" fillId="0" borderId="15" xfId="0" applyFont="1" applyBorder="1" applyAlignment="1">
      <alignment vertical="center"/>
    </xf>
    <xf numFmtId="0" fontId="57" fillId="0" borderId="10" xfId="0" applyFont="1" applyBorder="1" applyAlignment="1">
      <alignment vertical="center"/>
    </xf>
    <xf numFmtId="0" fontId="57" fillId="0" borderId="32" xfId="0" applyFont="1" applyBorder="1" applyAlignment="1">
      <alignment vertical="center" wrapText="1"/>
    </xf>
    <xf numFmtId="0" fontId="57" fillId="0" borderId="15" xfId="0" applyFont="1" applyBorder="1" applyAlignment="1">
      <alignment vertical="center" wrapText="1"/>
    </xf>
    <xf numFmtId="0" fontId="5" fillId="0" borderId="29" xfId="0" applyFont="1" applyBorder="1" applyAlignment="1">
      <alignment horizontal="left" vertical="center"/>
    </xf>
    <xf numFmtId="0" fontId="59" fillId="0" borderId="15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13" fillId="0" borderId="15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47" xfId="0" applyFont="1" applyBorder="1" applyAlignment="1" quotePrefix="1">
      <alignment horizontal="left" vertical="center"/>
    </xf>
    <xf numFmtId="0" fontId="5" fillId="0" borderId="15" xfId="0" applyFont="1" applyBorder="1" applyAlignment="1" quotePrefix="1">
      <alignment horizontal="left" vertical="center"/>
    </xf>
    <xf numFmtId="9" fontId="5" fillId="0" borderId="15" xfId="61" applyFont="1" applyBorder="1" applyAlignment="1">
      <alignment horizontal="left" vertical="center" wrapText="1"/>
    </xf>
    <xf numFmtId="0" fontId="14" fillId="0" borderId="15" xfId="0" applyFont="1" applyBorder="1" applyAlignment="1">
      <alignment vertical="center" wrapText="1"/>
    </xf>
    <xf numFmtId="0" fontId="4" fillId="0" borderId="53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/>
      <protection/>
    </xf>
    <xf numFmtId="0" fontId="4" fillId="0" borderId="54" xfId="0" applyFont="1" applyBorder="1" applyAlignment="1" applyProtection="1">
      <alignment horizontal="center" vertical="center" wrapText="1"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55" xfId="57" applyFont="1" applyBorder="1" applyAlignment="1" applyProtection="1">
      <alignment horizontal="center" vertical="center" wrapText="1"/>
      <protection/>
    </xf>
    <xf numFmtId="0" fontId="4" fillId="0" borderId="56" xfId="57" applyFont="1" applyBorder="1" applyAlignment="1" applyProtection="1">
      <alignment horizontal="center" vertical="center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4" fillId="0" borderId="58" xfId="0" applyFont="1" applyBorder="1" applyAlignment="1" applyProtection="1">
      <alignment horizontal="center" vertical="center"/>
      <protection/>
    </xf>
    <xf numFmtId="0" fontId="4" fillId="0" borderId="59" xfId="57" applyFont="1" applyBorder="1" applyAlignment="1" applyProtection="1">
      <alignment horizontal="center" vertical="center" wrapText="1"/>
      <protection/>
    </xf>
    <xf numFmtId="0" fontId="4" fillId="0" borderId="60" xfId="57" applyFont="1" applyBorder="1" applyAlignment="1" applyProtection="1">
      <alignment horizontal="center" vertical="center"/>
      <protection/>
    </xf>
    <xf numFmtId="0" fontId="4" fillId="0" borderId="54" xfId="57" applyFont="1" applyBorder="1" applyAlignment="1" applyProtection="1">
      <alignment horizontal="center" vertical="center" wrapText="1"/>
      <protection/>
    </xf>
    <xf numFmtId="0" fontId="4" fillId="0" borderId="44" xfId="57" applyFont="1" applyBorder="1" applyAlignment="1" applyProtection="1">
      <alignment horizontal="center" vertical="center"/>
      <protection/>
    </xf>
    <xf numFmtId="0" fontId="4" fillId="0" borderId="61" xfId="57" applyFont="1" applyBorder="1" applyAlignment="1" applyProtection="1">
      <alignment horizontal="center" vertical="center" wrapText="1"/>
      <protection/>
    </xf>
    <xf numFmtId="0" fontId="4" fillId="0" borderId="62" xfId="57" applyFont="1" applyBorder="1" applyAlignment="1" applyProtection="1">
      <alignment horizontal="center" vertical="center"/>
      <protection/>
    </xf>
    <xf numFmtId="0" fontId="4" fillId="0" borderId="63" xfId="57" applyFont="1" applyBorder="1" applyAlignment="1" applyProtection="1">
      <alignment horizontal="center" vertical="center" wrapText="1"/>
      <protection/>
    </xf>
    <xf numFmtId="0" fontId="4" fillId="0" borderId="64" xfId="57" applyFont="1" applyBorder="1" applyAlignment="1" applyProtection="1">
      <alignment horizontal="center" vertical="center"/>
      <protection/>
    </xf>
    <xf numFmtId="0" fontId="12" fillId="0" borderId="0" xfId="57" applyFont="1" applyAlignment="1" applyProtection="1">
      <alignment horizontal="center" vertical="center" shrinkToFit="1"/>
      <protection locked="0"/>
    </xf>
    <xf numFmtId="0" fontId="2" fillId="0" borderId="0" xfId="57" applyFont="1" applyAlignment="1" applyProtection="1">
      <alignment horizontal="center" vertical="center" shrinkToFit="1"/>
      <protection locked="0"/>
    </xf>
    <xf numFmtId="0" fontId="2" fillId="0" borderId="60" xfId="57" applyFont="1" applyBorder="1" applyAlignment="1" applyProtection="1">
      <alignment horizontal="center"/>
      <protection/>
    </xf>
    <xf numFmtId="0" fontId="4" fillId="0" borderId="65" xfId="57" applyFont="1" applyBorder="1" applyAlignment="1" applyProtection="1">
      <alignment wrapText="1"/>
      <protection/>
    </xf>
    <xf numFmtId="0" fontId="4" fillId="0" borderId="66" xfId="57" applyFont="1" applyBorder="1" applyAlignment="1" applyProtection="1">
      <alignment wrapText="1"/>
      <protection/>
    </xf>
    <xf numFmtId="0" fontId="60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9" fillId="0" borderId="0" xfId="57" applyFont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dxfs count="5">
    <dxf>
      <fill>
        <patternFill>
          <bgColor rgb="FF00B05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/>
      </font>
      <fill>
        <patternFill>
          <bgColor rgb="FFFF0000"/>
        </patternFill>
      </fill>
    </dxf>
    <dxf>
      <font>
        <b/>
        <i/>
      </font>
      <fill>
        <patternFill>
          <bgColor rgb="FFFF0000"/>
        </patternFill>
      </fill>
      <border/>
    </dxf>
    <dxf>
      <font>
        <b/>
        <i val="0"/>
      </font>
      <fill>
        <patternFill>
          <bgColor rgb="FF00B05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33"/>
  <sheetViews>
    <sheetView tabSelected="1" zoomScale="115" zoomScaleNormal="115" zoomScalePageLayoutView="0" workbookViewId="0" topLeftCell="A1">
      <pane xSplit="1" ySplit="5" topLeftCell="B2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R33" sqref="AR33"/>
    </sheetView>
  </sheetViews>
  <sheetFormatPr defaultColWidth="8.88671875" defaultRowHeight="18.75"/>
  <cols>
    <col min="1" max="1" width="11.10546875" style="1" customWidth="1"/>
    <col min="2" max="43" width="2.4453125" style="1" customWidth="1"/>
    <col min="44" max="16384" width="8.88671875" style="1" customWidth="1"/>
  </cols>
  <sheetData>
    <row r="1" spans="1:43" ht="18.75">
      <c r="A1" s="117" t="s">
        <v>124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  <c r="AO1" s="118"/>
      <c r="AP1" s="118"/>
      <c r="AQ1" s="118"/>
    </row>
    <row r="2" spans="1:43" ht="8.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9.5" thickBot="1">
      <c r="A3" s="119" t="s">
        <v>0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</row>
    <row r="4" spans="1:43" ht="19.5" customHeight="1" thickTop="1">
      <c r="A4" s="120" t="s">
        <v>1</v>
      </c>
      <c r="B4" s="111" t="s">
        <v>2</v>
      </c>
      <c r="C4" s="111" t="s">
        <v>3</v>
      </c>
      <c r="D4" s="111" t="s">
        <v>4</v>
      </c>
      <c r="E4" s="111" t="s">
        <v>5</v>
      </c>
      <c r="F4" s="111" t="s">
        <v>6</v>
      </c>
      <c r="G4" s="111" t="s">
        <v>7</v>
      </c>
      <c r="H4" s="111" t="s">
        <v>8</v>
      </c>
      <c r="I4" s="111" t="s">
        <v>9</v>
      </c>
      <c r="J4" s="111" t="s">
        <v>10</v>
      </c>
      <c r="K4" s="111" t="s">
        <v>11</v>
      </c>
      <c r="L4" s="111" t="s">
        <v>12</v>
      </c>
      <c r="M4" s="111" t="s">
        <v>13</v>
      </c>
      <c r="N4" s="111" t="s">
        <v>14</v>
      </c>
      <c r="O4" s="111" t="s">
        <v>15</v>
      </c>
      <c r="P4" s="113" t="s">
        <v>16</v>
      </c>
      <c r="Q4" s="115" t="s">
        <v>17</v>
      </c>
      <c r="R4" s="109" t="s">
        <v>18</v>
      </c>
      <c r="S4" s="105" t="s">
        <v>19</v>
      </c>
      <c r="T4" s="115" t="s">
        <v>20</v>
      </c>
      <c r="U4" s="111" t="s">
        <v>21</v>
      </c>
      <c r="V4" s="109" t="s">
        <v>22</v>
      </c>
      <c r="W4" s="105" t="s">
        <v>23</v>
      </c>
      <c r="X4" s="105" t="s">
        <v>24</v>
      </c>
      <c r="Y4" s="105" t="s">
        <v>25</v>
      </c>
      <c r="Z4" s="105" t="s">
        <v>26</v>
      </c>
      <c r="AA4" s="105" t="s">
        <v>27</v>
      </c>
      <c r="AB4" s="105" t="s">
        <v>28</v>
      </c>
      <c r="AC4" s="105" t="s">
        <v>29</v>
      </c>
      <c r="AD4" s="107" t="s">
        <v>30</v>
      </c>
      <c r="AE4" s="103" t="s">
        <v>31</v>
      </c>
      <c r="AF4" s="103" t="s">
        <v>32</v>
      </c>
      <c r="AG4" s="103" t="s">
        <v>33</v>
      </c>
      <c r="AH4" s="103" t="s">
        <v>34</v>
      </c>
      <c r="AI4" s="103" t="s">
        <v>35</v>
      </c>
      <c r="AJ4" s="103" t="s">
        <v>36</v>
      </c>
      <c r="AK4" s="103" t="s">
        <v>37</v>
      </c>
      <c r="AL4" s="103" t="s">
        <v>38</v>
      </c>
      <c r="AM4" s="103" t="s">
        <v>39</v>
      </c>
      <c r="AN4" s="103" t="s">
        <v>40</v>
      </c>
      <c r="AO4" s="103" t="s">
        <v>41</v>
      </c>
      <c r="AP4" s="103" t="s">
        <v>42</v>
      </c>
      <c r="AQ4" s="101" t="s">
        <v>43</v>
      </c>
    </row>
    <row r="5" spans="1:43" ht="19.5" thickBot="1">
      <c r="A5" s="12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4"/>
      <c r="Q5" s="116"/>
      <c r="R5" s="110"/>
      <c r="S5" s="106"/>
      <c r="T5" s="116"/>
      <c r="U5" s="112"/>
      <c r="V5" s="110"/>
      <c r="W5" s="106"/>
      <c r="X5" s="106"/>
      <c r="Y5" s="106"/>
      <c r="Z5" s="106"/>
      <c r="AA5" s="106"/>
      <c r="AB5" s="106"/>
      <c r="AC5" s="106"/>
      <c r="AD5" s="108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2"/>
    </row>
    <row r="6" spans="1:43" ht="15.75" customHeight="1" thickTop="1">
      <c r="A6" s="3" t="s">
        <v>44</v>
      </c>
      <c r="B6" s="4">
        <v>-10</v>
      </c>
      <c r="C6" s="5">
        <v>-19</v>
      </c>
      <c r="D6" s="5">
        <v>-5</v>
      </c>
      <c r="E6" s="5">
        <v>-1</v>
      </c>
      <c r="F6" s="5">
        <v>-12</v>
      </c>
      <c r="G6" s="5">
        <v>-5</v>
      </c>
      <c r="H6" s="5">
        <v>-7</v>
      </c>
      <c r="I6" s="5">
        <v>-2</v>
      </c>
      <c r="J6" s="5">
        <v>-2</v>
      </c>
      <c r="K6" s="5">
        <v>-52</v>
      </c>
      <c r="L6" s="5">
        <v>-17</v>
      </c>
      <c r="M6" s="5">
        <v>-5</v>
      </c>
      <c r="N6" s="5">
        <v>-7</v>
      </c>
      <c r="O6" s="13">
        <v>-1</v>
      </c>
      <c r="P6" s="11">
        <v>-7</v>
      </c>
      <c r="Q6" s="12">
        <v>-22</v>
      </c>
      <c r="R6" s="12">
        <v>-2</v>
      </c>
      <c r="S6" s="12"/>
      <c r="T6" s="12">
        <v>-5</v>
      </c>
      <c r="U6" s="5">
        <v>-10</v>
      </c>
      <c r="V6" s="5">
        <v>-2</v>
      </c>
      <c r="W6" s="5">
        <v>-1</v>
      </c>
      <c r="X6" s="5">
        <v>-5</v>
      </c>
      <c r="Y6" s="5">
        <v>-5</v>
      </c>
      <c r="Z6" s="5">
        <v>-14</v>
      </c>
      <c r="AA6" s="5">
        <v>-7</v>
      </c>
      <c r="AB6" s="5">
        <v>-17</v>
      </c>
      <c r="AC6" s="6"/>
      <c r="AD6" s="7">
        <v>-4</v>
      </c>
      <c r="AE6" s="8">
        <v>-3</v>
      </c>
      <c r="AF6" s="8">
        <v>-3</v>
      </c>
      <c r="AG6" s="8"/>
      <c r="AH6" s="8">
        <v>-17</v>
      </c>
      <c r="AI6" s="8">
        <v>-32</v>
      </c>
      <c r="AJ6" s="8">
        <v>-24</v>
      </c>
      <c r="AK6" s="8"/>
      <c r="AL6" s="8">
        <v>-7</v>
      </c>
      <c r="AM6" s="8">
        <v>-5</v>
      </c>
      <c r="AN6" s="8"/>
      <c r="AO6" s="8">
        <v>-44</v>
      </c>
      <c r="AP6" s="8">
        <v>-7</v>
      </c>
      <c r="AQ6" s="9">
        <v>-1</v>
      </c>
    </row>
    <row r="7" spans="1:43" ht="15.75" customHeight="1">
      <c r="A7" s="10" t="s">
        <v>45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3"/>
      <c r="P7" s="11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3"/>
      <c r="AD7" s="14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6"/>
    </row>
    <row r="8" spans="1:43" ht="15.75" customHeight="1">
      <c r="A8" s="17" t="s">
        <v>46</v>
      </c>
      <c r="B8" s="11"/>
      <c r="C8" s="12"/>
      <c r="D8" s="12"/>
      <c r="E8" s="12"/>
      <c r="F8" s="12"/>
      <c r="G8" s="12"/>
      <c r="H8" s="12"/>
      <c r="I8" s="12"/>
      <c r="J8" s="12">
        <v>-14</v>
      </c>
      <c r="K8" s="12"/>
      <c r="L8" s="12"/>
      <c r="M8" s="12"/>
      <c r="N8" s="12"/>
      <c r="O8" s="13"/>
      <c r="P8" s="11"/>
      <c r="Q8" s="12"/>
      <c r="R8" s="12"/>
      <c r="S8" s="12"/>
      <c r="T8" s="12">
        <v>-4</v>
      </c>
      <c r="U8" s="12"/>
      <c r="V8" s="12"/>
      <c r="W8" s="12"/>
      <c r="X8" s="12"/>
      <c r="Y8" s="12"/>
      <c r="Z8" s="12"/>
      <c r="AA8" s="12"/>
      <c r="AB8" s="12"/>
      <c r="AC8" s="13"/>
      <c r="AD8" s="14"/>
      <c r="AE8" s="15"/>
      <c r="AF8" s="15"/>
      <c r="AG8" s="15"/>
      <c r="AH8" s="15"/>
      <c r="AI8" s="15">
        <v>-2</v>
      </c>
      <c r="AJ8" s="15">
        <v>-2</v>
      </c>
      <c r="AK8" s="15">
        <v>-20</v>
      </c>
      <c r="AL8" s="15"/>
      <c r="AM8" s="15">
        <v>-2</v>
      </c>
      <c r="AN8" s="15">
        <v>-2</v>
      </c>
      <c r="AO8" s="15">
        <v>-8</v>
      </c>
      <c r="AP8" s="15"/>
      <c r="AQ8" s="16"/>
    </row>
    <row r="9" spans="1:43" ht="15" customHeight="1">
      <c r="A9" s="17" t="s">
        <v>47</v>
      </c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3"/>
      <c r="P9" s="11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3"/>
      <c r="AD9" s="14"/>
      <c r="AE9" s="15"/>
      <c r="AF9" s="15"/>
      <c r="AG9" s="15"/>
      <c r="AH9" s="15"/>
      <c r="AI9" s="15"/>
      <c r="AJ9" s="15">
        <v>-10</v>
      </c>
      <c r="AK9" s="15"/>
      <c r="AL9" s="15"/>
      <c r="AM9" s="15"/>
      <c r="AN9" s="15"/>
      <c r="AO9" s="15">
        <v>-20</v>
      </c>
      <c r="AP9" s="15"/>
      <c r="AQ9" s="16"/>
    </row>
    <row r="10" spans="1:43" ht="14.25" customHeight="1">
      <c r="A10" s="17" t="s">
        <v>48</v>
      </c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3"/>
      <c r="P10" s="11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3"/>
      <c r="AD10" s="14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6"/>
    </row>
    <row r="11" spans="1:43" ht="15" customHeight="1">
      <c r="A11" s="17" t="s">
        <v>49</v>
      </c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1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3"/>
      <c r="AD11" s="14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6"/>
    </row>
    <row r="12" spans="1:43" ht="15.75" customHeight="1">
      <c r="A12" s="10" t="s">
        <v>50</v>
      </c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3"/>
      <c r="P12" s="11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  <c r="AD12" s="14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6"/>
    </row>
    <row r="13" spans="1:43" ht="18" customHeight="1">
      <c r="A13" s="10" t="s">
        <v>51</v>
      </c>
      <c r="B13" s="11"/>
      <c r="C13" s="12"/>
      <c r="D13" s="12"/>
      <c r="E13" s="12">
        <v>-6</v>
      </c>
      <c r="F13" s="12">
        <v>-5</v>
      </c>
      <c r="G13" s="12"/>
      <c r="H13" s="12"/>
      <c r="I13" s="12"/>
      <c r="J13" s="12"/>
      <c r="K13" s="12"/>
      <c r="L13" s="12"/>
      <c r="M13" s="12">
        <v>-34</v>
      </c>
      <c r="N13" s="12"/>
      <c r="O13" s="13"/>
      <c r="P13" s="11"/>
      <c r="Q13" s="12"/>
      <c r="R13" s="12"/>
      <c r="S13" s="12"/>
      <c r="T13" s="12"/>
      <c r="U13" s="12"/>
      <c r="V13" s="12"/>
      <c r="W13" s="12"/>
      <c r="X13" s="12">
        <v>-5</v>
      </c>
      <c r="Y13" s="12"/>
      <c r="Z13" s="12"/>
      <c r="AA13" s="12">
        <v>-2</v>
      </c>
      <c r="AB13" s="12"/>
      <c r="AC13" s="13"/>
      <c r="AD13" s="14"/>
      <c r="AE13" s="15"/>
      <c r="AF13" s="15"/>
      <c r="AG13" s="15"/>
      <c r="AH13" s="15"/>
      <c r="AI13" s="15"/>
      <c r="AJ13" s="15"/>
      <c r="AK13" s="15">
        <v>-2</v>
      </c>
      <c r="AL13" s="15"/>
      <c r="AM13" s="15"/>
      <c r="AN13" s="15"/>
      <c r="AO13" s="15">
        <v>-4</v>
      </c>
      <c r="AP13" s="15"/>
      <c r="AQ13" s="16"/>
    </row>
    <row r="14" spans="1:43" ht="15.75" customHeight="1">
      <c r="A14" s="17" t="s">
        <v>52</v>
      </c>
      <c r="B14" s="11"/>
      <c r="C14" s="12"/>
      <c r="D14" s="12">
        <v>-5</v>
      </c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3"/>
      <c r="P14" s="11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3"/>
      <c r="AD14" s="14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6"/>
    </row>
    <row r="15" spans="1:43" ht="14.25" customHeight="1">
      <c r="A15" s="17" t="s">
        <v>53</v>
      </c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>
        <v>-5</v>
      </c>
      <c r="N15" s="12"/>
      <c r="O15" s="13"/>
      <c r="P15" s="11"/>
      <c r="Q15" s="12"/>
      <c r="R15" s="12"/>
      <c r="S15" s="12">
        <v>-2</v>
      </c>
      <c r="T15" s="12"/>
      <c r="U15" s="12"/>
      <c r="V15" s="12"/>
      <c r="W15" s="12"/>
      <c r="X15" s="12"/>
      <c r="Y15" s="12"/>
      <c r="Z15" s="12"/>
      <c r="AA15" s="12"/>
      <c r="AB15" s="12"/>
      <c r="AC15" s="13"/>
      <c r="AD15" s="14"/>
      <c r="AE15" s="15"/>
      <c r="AF15" s="15"/>
      <c r="AG15" s="15">
        <v>-4</v>
      </c>
      <c r="AH15" s="15"/>
      <c r="AI15" s="15"/>
      <c r="AJ15" s="15"/>
      <c r="AK15" s="15"/>
      <c r="AL15" s="15"/>
      <c r="AM15" s="15"/>
      <c r="AN15" s="15"/>
      <c r="AO15" s="15"/>
      <c r="AP15" s="15"/>
      <c r="AQ15" s="16"/>
    </row>
    <row r="16" spans="1:43" ht="15.75" customHeight="1">
      <c r="A16" s="17" t="s">
        <v>54</v>
      </c>
      <c r="B16" s="11">
        <v>-5</v>
      </c>
      <c r="C16" s="12"/>
      <c r="D16" s="12"/>
      <c r="E16" s="12">
        <v>-20</v>
      </c>
      <c r="F16" s="12">
        <v>-20</v>
      </c>
      <c r="G16" s="12"/>
      <c r="H16" s="12"/>
      <c r="I16" s="12"/>
      <c r="J16" s="12"/>
      <c r="K16" s="12"/>
      <c r="L16" s="12"/>
      <c r="M16" s="12">
        <v>-10</v>
      </c>
      <c r="N16" s="12"/>
      <c r="O16" s="13">
        <v>-5</v>
      </c>
      <c r="P16" s="11">
        <v>-5</v>
      </c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3"/>
      <c r="AD16" s="14"/>
      <c r="AE16" s="15"/>
      <c r="AF16" s="15">
        <v>-5</v>
      </c>
      <c r="AG16" s="15">
        <v>-10</v>
      </c>
      <c r="AH16" s="15"/>
      <c r="AI16" s="15"/>
      <c r="AJ16" s="15"/>
      <c r="AK16" s="15"/>
      <c r="AL16" s="15"/>
      <c r="AM16" s="15"/>
      <c r="AN16" s="15"/>
      <c r="AO16" s="15">
        <v>-15</v>
      </c>
      <c r="AP16" s="15"/>
      <c r="AQ16" s="16"/>
    </row>
    <row r="17" spans="1:43" ht="15.75" customHeight="1">
      <c r="A17" s="17" t="s">
        <v>55</v>
      </c>
      <c r="B17" s="11"/>
      <c r="C17" s="12"/>
      <c r="D17" s="12"/>
      <c r="E17" s="12"/>
      <c r="F17" s="12">
        <v>-20</v>
      </c>
      <c r="G17" s="12"/>
      <c r="H17" s="12"/>
      <c r="I17" s="12"/>
      <c r="J17" s="12"/>
      <c r="K17" s="12"/>
      <c r="L17" s="12"/>
      <c r="M17" s="12"/>
      <c r="N17" s="12"/>
      <c r="O17" s="13"/>
      <c r="P17" s="11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3"/>
      <c r="AD17" s="14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6"/>
    </row>
    <row r="18" spans="1:43" ht="22.5">
      <c r="A18" s="10" t="s">
        <v>56</v>
      </c>
      <c r="B18" s="11"/>
      <c r="C18" s="12"/>
      <c r="D18" s="12"/>
      <c r="E18" s="12">
        <v>-5</v>
      </c>
      <c r="F18" s="12"/>
      <c r="G18" s="12"/>
      <c r="H18" s="12"/>
      <c r="I18" s="12"/>
      <c r="J18" s="12"/>
      <c r="K18" s="12"/>
      <c r="L18" s="12"/>
      <c r="M18" s="12"/>
      <c r="N18" s="12"/>
      <c r="O18" s="13"/>
      <c r="P18" s="11"/>
      <c r="Q18" s="12"/>
      <c r="R18" s="12"/>
      <c r="S18" s="12"/>
      <c r="T18" s="12"/>
      <c r="U18" s="12"/>
      <c r="V18" s="12"/>
      <c r="W18" s="12"/>
      <c r="X18" s="12"/>
      <c r="Y18" s="12">
        <v>-10</v>
      </c>
      <c r="Z18" s="12"/>
      <c r="AA18" s="12"/>
      <c r="AB18" s="12"/>
      <c r="AC18" s="13"/>
      <c r="AD18" s="14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6"/>
    </row>
    <row r="19" spans="1:43" ht="15.75" customHeight="1">
      <c r="A19" s="17" t="s">
        <v>57</v>
      </c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3"/>
      <c r="P19" s="11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3"/>
      <c r="AD19" s="14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6"/>
    </row>
    <row r="20" spans="1:43" ht="15.75" customHeight="1">
      <c r="A20" s="17" t="s">
        <v>58</v>
      </c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0"/>
      <c r="P20" s="18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20"/>
      <c r="AD20" s="21"/>
      <c r="AE20" s="22"/>
      <c r="AF20" s="22"/>
      <c r="AG20" s="22"/>
      <c r="AH20" s="22"/>
      <c r="AI20" s="22"/>
      <c r="AJ20" s="22"/>
      <c r="AK20" s="22"/>
      <c r="AL20" s="22"/>
      <c r="AM20" s="22"/>
      <c r="AN20" s="22"/>
      <c r="AO20" s="22"/>
      <c r="AP20" s="22"/>
      <c r="AQ20" s="23"/>
    </row>
    <row r="21" spans="1:43" ht="15.75" customHeight="1">
      <c r="A21" s="17" t="s">
        <v>59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3"/>
      <c r="P21" s="11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3"/>
      <c r="AD21" s="14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6"/>
    </row>
    <row r="22" spans="1:43" ht="15.75" customHeight="1" thickBot="1">
      <c r="A22" s="24" t="s">
        <v>60</v>
      </c>
      <c r="B22" s="25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5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7"/>
      <c r="AD22" s="28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30"/>
    </row>
    <row r="23" spans="1:43" ht="21.75" thickBot="1">
      <c r="A23" s="31" t="s">
        <v>61</v>
      </c>
      <c r="B23" s="32">
        <f aca="true" t="shared" si="0" ref="B23:AQ23">100+SUM(B6:B22)</f>
        <v>85</v>
      </c>
      <c r="C23" s="32">
        <f t="shared" si="0"/>
        <v>81</v>
      </c>
      <c r="D23" s="32">
        <f t="shared" si="0"/>
        <v>90</v>
      </c>
      <c r="E23" s="32">
        <f t="shared" si="0"/>
        <v>68</v>
      </c>
      <c r="F23" s="32">
        <f t="shared" si="0"/>
        <v>43</v>
      </c>
      <c r="G23" s="32">
        <f t="shared" si="0"/>
        <v>95</v>
      </c>
      <c r="H23" s="32">
        <f t="shared" si="0"/>
        <v>93</v>
      </c>
      <c r="I23" s="32">
        <f t="shared" si="0"/>
        <v>98</v>
      </c>
      <c r="J23" s="32">
        <f t="shared" si="0"/>
        <v>84</v>
      </c>
      <c r="K23" s="32">
        <f t="shared" si="0"/>
        <v>48</v>
      </c>
      <c r="L23" s="32">
        <f t="shared" si="0"/>
        <v>83</v>
      </c>
      <c r="M23" s="32">
        <f t="shared" si="0"/>
        <v>46</v>
      </c>
      <c r="N23" s="32">
        <f t="shared" si="0"/>
        <v>93</v>
      </c>
      <c r="O23" s="33">
        <f t="shared" si="0"/>
        <v>94</v>
      </c>
      <c r="P23" s="32">
        <f t="shared" si="0"/>
        <v>88</v>
      </c>
      <c r="Q23" s="32">
        <f t="shared" si="0"/>
        <v>78</v>
      </c>
      <c r="R23" s="32">
        <f t="shared" si="0"/>
        <v>98</v>
      </c>
      <c r="S23" s="32">
        <f t="shared" si="0"/>
        <v>98</v>
      </c>
      <c r="T23" s="32">
        <f t="shared" si="0"/>
        <v>91</v>
      </c>
      <c r="U23" s="32">
        <f t="shared" si="0"/>
        <v>90</v>
      </c>
      <c r="V23" s="32">
        <f t="shared" si="0"/>
        <v>98</v>
      </c>
      <c r="W23" s="32">
        <f t="shared" si="0"/>
        <v>99</v>
      </c>
      <c r="X23" s="32">
        <f t="shared" si="0"/>
        <v>90</v>
      </c>
      <c r="Y23" s="32">
        <f t="shared" si="0"/>
        <v>85</v>
      </c>
      <c r="Z23" s="32">
        <f t="shared" si="0"/>
        <v>86</v>
      </c>
      <c r="AA23" s="32">
        <f t="shared" si="0"/>
        <v>91</v>
      </c>
      <c r="AB23" s="32">
        <f t="shared" si="0"/>
        <v>83</v>
      </c>
      <c r="AC23" s="82">
        <f t="shared" si="0"/>
        <v>100</v>
      </c>
      <c r="AD23" s="83">
        <f t="shared" si="0"/>
        <v>96</v>
      </c>
      <c r="AE23" s="32">
        <f t="shared" si="0"/>
        <v>97</v>
      </c>
      <c r="AF23" s="32">
        <f t="shared" si="0"/>
        <v>92</v>
      </c>
      <c r="AG23" s="32">
        <f t="shared" si="0"/>
        <v>86</v>
      </c>
      <c r="AH23" s="32">
        <f t="shared" si="0"/>
        <v>83</v>
      </c>
      <c r="AI23" s="32">
        <f t="shared" si="0"/>
        <v>66</v>
      </c>
      <c r="AJ23" s="32">
        <f t="shared" si="0"/>
        <v>64</v>
      </c>
      <c r="AK23" s="32">
        <f t="shared" si="0"/>
        <v>78</v>
      </c>
      <c r="AL23" s="32">
        <f t="shared" si="0"/>
        <v>93</v>
      </c>
      <c r="AM23" s="32">
        <f t="shared" si="0"/>
        <v>93</v>
      </c>
      <c r="AN23" s="32">
        <f t="shared" si="0"/>
        <v>98</v>
      </c>
      <c r="AO23" s="32">
        <f t="shared" si="0"/>
        <v>9</v>
      </c>
      <c r="AP23" s="32">
        <f t="shared" si="0"/>
        <v>93</v>
      </c>
      <c r="AQ23" s="34">
        <f t="shared" si="0"/>
        <v>99</v>
      </c>
    </row>
    <row r="24" spans="1:43" ht="16.5" customHeight="1">
      <c r="A24" s="35" t="s">
        <v>62</v>
      </c>
      <c r="B24" s="4"/>
      <c r="C24" s="5"/>
      <c r="D24" s="5"/>
      <c r="E24" s="5">
        <v>-5</v>
      </c>
      <c r="F24" s="5"/>
      <c r="G24" s="5"/>
      <c r="H24" s="5"/>
      <c r="I24" s="5"/>
      <c r="J24" s="5"/>
      <c r="K24" s="5"/>
      <c r="L24" s="5"/>
      <c r="M24" s="5"/>
      <c r="N24" s="5"/>
      <c r="O24" s="36"/>
      <c r="P24" s="4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v>-50</v>
      </c>
      <c r="AC24" s="36"/>
      <c r="AD24" s="7"/>
      <c r="AE24" s="8"/>
      <c r="AF24" s="8"/>
      <c r="AG24" s="8"/>
      <c r="AH24" s="8"/>
      <c r="AI24" s="8"/>
      <c r="AJ24" s="8"/>
      <c r="AK24" s="8"/>
      <c r="AL24" s="8"/>
      <c r="AM24" s="8">
        <v>-10</v>
      </c>
      <c r="AN24" s="8"/>
      <c r="AO24" s="8">
        <v>-15</v>
      </c>
      <c r="AP24" s="8"/>
      <c r="AQ24" s="37"/>
    </row>
    <row r="25" spans="1:43" ht="16.5" customHeight="1">
      <c r="A25" s="38" t="s">
        <v>63</v>
      </c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3"/>
      <c r="P25" s="11"/>
      <c r="Q25" s="12"/>
      <c r="R25" s="12"/>
      <c r="S25" s="12"/>
      <c r="T25" s="12"/>
      <c r="U25" s="12"/>
      <c r="V25" s="12"/>
      <c r="W25" s="12"/>
      <c r="X25" s="12"/>
      <c r="Y25" s="12"/>
      <c r="Z25" s="12">
        <v>-5</v>
      </c>
      <c r="AA25" s="12"/>
      <c r="AB25" s="12"/>
      <c r="AC25" s="13"/>
      <c r="AD25" s="14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>
        <v>-5</v>
      </c>
      <c r="AP25" s="15"/>
      <c r="AQ25" s="16"/>
    </row>
    <row r="26" spans="1:43" ht="16.5" customHeight="1">
      <c r="A26" s="38" t="s">
        <v>64</v>
      </c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3"/>
      <c r="P26" s="11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3"/>
      <c r="AD26" s="14"/>
      <c r="AE26" s="15"/>
      <c r="AF26" s="15"/>
      <c r="AG26" s="15"/>
      <c r="AH26" s="15"/>
      <c r="AI26" s="15"/>
      <c r="AJ26" s="15">
        <v>-10</v>
      </c>
      <c r="AK26" s="15"/>
      <c r="AL26" s="15"/>
      <c r="AM26" s="15"/>
      <c r="AN26" s="15"/>
      <c r="AO26" s="15"/>
      <c r="AP26" s="15"/>
      <c r="AQ26" s="16"/>
    </row>
    <row r="27" spans="1:43" ht="16.5" customHeight="1" thickBot="1">
      <c r="A27" s="39" t="s">
        <v>65</v>
      </c>
      <c r="B27" s="25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7"/>
      <c r="P27" s="25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7"/>
      <c r="AD27" s="28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30"/>
    </row>
    <row r="28" spans="1:43" ht="21.75" thickBot="1">
      <c r="A28" s="31" t="s">
        <v>66</v>
      </c>
      <c r="B28" s="32">
        <f>100+SUM(B24:B27)</f>
        <v>100</v>
      </c>
      <c r="C28" s="32">
        <f aca="true" t="shared" si="1" ref="C28:AQ28">100+SUM(C24:C27)</f>
        <v>100</v>
      </c>
      <c r="D28" s="32">
        <f t="shared" si="1"/>
        <v>100</v>
      </c>
      <c r="E28" s="32">
        <f t="shared" si="1"/>
        <v>95</v>
      </c>
      <c r="F28" s="32">
        <f t="shared" si="1"/>
        <v>100</v>
      </c>
      <c r="G28" s="32">
        <f t="shared" si="1"/>
        <v>100</v>
      </c>
      <c r="H28" s="32">
        <f t="shared" si="1"/>
        <v>100</v>
      </c>
      <c r="I28" s="32">
        <f t="shared" si="1"/>
        <v>100</v>
      </c>
      <c r="J28" s="32">
        <f t="shared" si="1"/>
        <v>100</v>
      </c>
      <c r="K28" s="32">
        <f t="shared" si="1"/>
        <v>100</v>
      </c>
      <c r="L28" s="32">
        <f t="shared" si="1"/>
        <v>100</v>
      </c>
      <c r="M28" s="32">
        <f t="shared" si="1"/>
        <v>100</v>
      </c>
      <c r="N28" s="32">
        <f t="shared" si="1"/>
        <v>100</v>
      </c>
      <c r="O28" s="33">
        <f t="shared" si="1"/>
        <v>100</v>
      </c>
      <c r="P28" s="32">
        <f t="shared" si="1"/>
        <v>100</v>
      </c>
      <c r="Q28" s="32">
        <f t="shared" si="1"/>
        <v>100</v>
      </c>
      <c r="R28" s="32">
        <f t="shared" si="1"/>
        <v>100</v>
      </c>
      <c r="S28" s="32">
        <f t="shared" si="1"/>
        <v>100</v>
      </c>
      <c r="T28" s="32">
        <f t="shared" si="1"/>
        <v>100</v>
      </c>
      <c r="U28" s="32">
        <f t="shared" si="1"/>
        <v>100</v>
      </c>
      <c r="V28" s="32">
        <f t="shared" si="1"/>
        <v>100</v>
      </c>
      <c r="W28" s="32">
        <f t="shared" si="1"/>
        <v>100</v>
      </c>
      <c r="X28" s="32">
        <f t="shared" si="1"/>
        <v>100</v>
      </c>
      <c r="Y28" s="32">
        <f t="shared" si="1"/>
        <v>100</v>
      </c>
      <c r="Z28" s="32">
        <f t="shared" si="1"/>
        <v>95</v>
      </c>
      <c r="AA28" s="32">
        <f t="shared" si="1"/>
        <v>100</v>
      </c>
      <c r="AB28" s="32">
        <f t="shared" si="1"/>
        <v>50</v>
      </c>
      <c r="AC28" s="33">
        <f t="shared" si="1"/>
        <v>100</v>
      </c>
      <c r="AD28" s="32">
        <f t="shared" si="1"/>
        <v>100</v>
      </c>
      <c r="AE28" s="32">
        <f t="shared" si="1"/>
        <v>100</v>
      </c>
      <c r="AF28" s="32">
        <f t="shared" si="1"/>
        <v>100</v>
      </c>
      <c r="AG28" s="32">
        <f t="shared" si="1"/>
        <v>100</v>
      </c>
      <c r="AH28" s="32">
        <f t="shared" si="1"/>
        <v>100</v>
      </c>
      <c r="AI28" s="32">
        <f t="shared" si="1"/>
        <v>100</v>
      </c>
      <c r="AJ28" s="32">
        <f t="shared" si="1"/>
        <v>90</v>
      </c>
      <c r="AK28" s="32">
        <f t="shared" si="1"/>
        <v>100</v>
      </c>
      <c r="AL28" s="32">
        <f t="shared" si="1"/>
        <v>100</v>
      </c>
      <c r="AM28" s="32">
        <f t="shared" si="1"/>
        <v>90</v>
      </c>
      <c r="AN28" s="32">
        <f t="shared" si="1"/>
        <v>100</v>
      </c>
      <c r="AO28" s="32">
        <f t="shared" si="1"/>
        <v>80</v>
      </c>
      <c r="AP28" s="32">
        <f t="shared" si="1"/>
        <v>100</v>
      </c>
      <c r="AQ28" s="34">
        <f t="shared" si="1"/>
        <v>100</v>
      </c>
    </row>
    <row r="29" spans="1:43" ht="20.25" thickBot="1" thickTop="1">
      <c r="A29" s="40" t="s">
        <v>67</v>
      </c>
      <c r="B29" s="41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>
        <v>30</v>
      </c>
      <c r="O29" s="43">
        <v>30</v>
      </c>
      <c r="P29" s="44">
        <v>30</v>
      </c>
      <c r="Q29" s="42">
        <v>30</v>
      </c>
      <c r="R29" s="42">
        <v>30</v>
      </c>
      <c r="S29" s="42">
        <v>30</v>
      </c>
      <c r="T29" s="42">
        <v>30</v>
      </c>
      <c r="U29" s="42">
        <v>30</v>
      </c>
      <c r="V29" s="42">
        <v>30</v>
      </c>
      <c r="W29" s="42">
        <v>30</v>
      </c>
      <c r="X29" s="42">
        <v>30</v>
      </c>
      <c r="Y29" s="42">
        <v>30</v>
      </c>
      <c r="Z29" s="42">
        <v>30</v>
      </c>
      <c r="AA29" s="42">
        <v>60</v>
      </c>
      <c r="AB29" s="42"/>
      <c r="AC29" s="43">
        <v>60</v>
      </c>
      <c r="AD29" s="45"/>
      <c r="AE29" s="46"/>
      <c r="AF29" s="46"/>
      <c r="AG29" s="46"/>
      <c r="AH29" s="46"/>
      <c r="AI29" s="46"/>
      <c r="AJ29" s="46"/>
      <c r="AK29" s="46">
        <v>50</v>
      </c>
      <c r="AL29" s="46"/>
      <c r="AM29" s="46"/>
      <c r="AN29" s="46"/>
      <c r="AO29" s="46"/>
      <c r="AP29" s="46">
        <v>30</v>
      </c>
      <c r="AQ29" s="47">
        <v>30</v>
      </c>
    </row>
    <row r="30" spans="1:43" ht="22.5" thickBot="1" thickTop="1">
      <c r="A30" s="48" t="s">
        <v>68</v>
      </c>
      <c r="B30" s="32">
        <f>SUM(B23,B28)</f>
        <v>185</v>
      </c>
      <c r="C30" s="32">
        <f aca="true" t="shared" si="2" ref="C30:AQ30">SUM(C23,C28)</f>
        <v>181</v>
      </c>
      <c r="D30" s="32">
        <f t="shared" si="2"/>
        <v>190</v>
      </c>
      <c r="E30" s="32">
        <f t="shared" si="2"/>
        <v>163</v>
      </c>
      <c r="F30" s="32">
        <f t="shared" si="2"/>
        <v>143</v>
      </c>
      <c r="G30" s="32">
        <f t="shared" si="2"/>
        <v>195</v>
      </c>
      <c r="H30" s="32">
        <f t="shared" si="2"/>
        <v>193</v>
      </c>
      <c r="I30" s="32">
        <f t="shared" si="2"/>
        <v>198</v>
      </c>
      <c r="J30" s="32">
        <f t="shared" si="2"/>
        <v>184</v>
      </c>
      <c r="K30" s="32">
        <f t="shared" si="2"/>
        <v>148</v>
      </c>
      <c r="L30" s="32">
        <f t="shared" si="2"/>
        <v>183</v>
      </c>
      <c r="M30" s="32">
        <f t="shared" si="2"/>
        <v>146</v>
      </c>
      <c r="N30" s="32">
        <f t="shared" si="2"/>
        <v>193</v>
      </c>
      <c r="O30" s="84">
        <f t="shared" si="2"/>
        <v>194</v>
      </c>
      <c r="P30" s="32">
        <f t="shared" si="2"/>
        <v>188</v>
      </c>
      <c r="Q30" s="32">
        <f t="shared" si="2"/>
        <v>178</v>
      </c>
      <c r="R30" s="32">
        <f t="shared" si="2"/>
        <v>198</v>
      </c>
      <c r="S30" s="32">
        <f t="shared" si="2"/>
        <v>198</v>
      </c>
      <c r="T30" s="32">
        <f t="shared" si="2"/>
        <v>191</v>
      </c>
      <c r="U30" s="32">
        <f t="shared" si="2"/>
        <v>190</v>
      </c>
      <c r="V30" s="32">
        <f t="shared" si="2"/>
        <v>198</v>
      </c>
      <c r="W30" s="32">
        <f t="shared" si="2"/>
        <v>199</v>
      </c>
      <c r="X30" s="32">
        <f t="shared" si="2"/>
        <v>190</v>
      </c>
      <c r="Y30" s="32">
        <f t="shared" si="2"/>
        <v>185</v>
      </c>
      <c r="Z30" s="32">
        <f t="shared" si="2"/>
        <v>181</v>
      </c>
      <c r="AA30" s="32">
        <f t="shared" si="2"/>
        <v>191</v>
      </c>
      <c r="AB30" s="32">
        <f t="shared" si="2"/>
        <v>133</v>
      </c>
      <c r="AC30" s="84">
        <f t="shared" si="2"/>
        <v>200</v>
      </c>
      <c r="AD30" s="32">
        <f t="shared" si="2"/>
        <v>196</v>
      </c>
      <c r="AE30" s="32">
        <f t="shared" si="2"/>
        <v>197</v>
      </c>
      <c r="AF30" s="32">
        <f t="shared" si="2"/>
        <v>192</v>
      </c>
      <c r="AG30" s="32">
        <f t="shared" si="2"/>
        <v>186</v>
      </c>
      <c r="AH30" s="32">
        <f t="shared" si="2"/>
        <v>183</v>
      </c>
      <c r="AI30" s="32">
        <f t="shared" si="2"/>
        <v>166</v>
      </c>
      <c r="AJ30" s="32">
        <f t="shared" si="2"/>
        <v>154</v>
      </c>
      <c r="AK30" s="32">
        <f t="shared" si="2"/>
        <v>178</v>
      </c>
      <c r="AL30" s="32">
        <f t="shared" si="2"/>
        <v>193</v>
      </c>
      <c r="AM30" s="32">
        <f t="shared" si="2"/>
        <v>183</v>
      </c>
      <c r="AN30" s="32">
        <f t="shared" si="2"/>
        <v>198</v>
      </c>
      <c r="AO30" s="32">
        <f t="shared" si="2"/>
        <v>89</v>
      </c>
      <c r="AP30" s="32">
        <f t="shared" si="2"/>
        <v>193</v>
      </c>
      <c r="AQ30" s="34">
        <f t="shared" si="2"/>
        <v>199</v>
      </c>
    </row>
    <row r="31" spans="1:43" ht="22.5" thickBot="1" thickTop="1">
      <c r="A31" s="49" t="s">
        <v>69</v>
      </c>
      <c r="B31" s="50">
        <f>SUM(B23,B28,B29)</f>
        <v>185</v>
      </c>
      <c r="C31" s="50">
        <f aca="true" t="shared" si="3" ref="C31:AQ31">SUM(C23,C28,C29)</f>
        <v>181</v>
      </c>
      <c r="D31" s="50">
        <f t="shared" si="3"/>
        <v>190</v>
      </c>
      <c r="E31" s="50">
        <f t="shared" si="3"/>
        <v>163</v>
      </c>
      <c r="F31" s="50">
        <f t="shared" si="3"/>
        <v>143</v>
      </c>
      <c r="G31" s="50">
        <f t="shared" si="3"/>
        <v>195</v>
      </c>
      <c r="H31" s="50">
        <f t="shared" si="3"/>
        <v>193</v>
      </c>
      <c r="I31" s="50">
        <f t="shared" si="3"/>
        <v>198</v>
      </c>
      <c r="J31" s="50">
        <f t="shared" si="3"/>
        <v>184</v>
      </c>
      <c r="K31" s="50">
        <f t="shared" si="3"/>
        <v>148</v>
      </c>
      <c r="L31" s="50">
        <f t="shared" si="3"/>
        <v>183</v>
      </c>
      <c r="M31" s="50">
        <f t="shared" si="3"/>
        <v>146</v>
      </c>
      <c r="N31" s="50">
        <f t="shared" si="3"/>
        <v>223</v>
      </c>
      <c r="O31" s="51">
        <f t="shared" si="3"/>
        <v>224</v>
      </c>
      <c r="P31" s="50">
        <f t="shared" si="3"/>
        <v>218</v>
      </c>
      <c r="Q31" s="50">
        <f t="shared" si="3"/>
        <v>208</v>
      </c>
      <c r="R31" s="50">
        <f t="shared" si="3"/>
        <v>228</v>
      </c>
      <c r="S31" s="50">
        <f t="shared" si="3"/>
        <v>228</v>
      </c>
      <c r="T31" s="50">
        <f t="shared" si="3"/>
        <v>221</v>
      </c>
      <c r="U31" s="50">
        <f t="shared" si="3"/>
        <v>220</v>
      </c>
      <c r="V31" s="50">
        <f t="shared" si="3"/>
        <v>228</v>
      </c>
      <c r="W31" s="50">
        <f t="shared" si="3"/>
        <v>229</v>
      </c>
      <c r="X31" s="50">
        <f t="shared" si="3"/>
        <v>220</v>
      </c>
      <c r="Y31" s="50">
        <f t="shared" si="3"/>
        <v>215</v>
      </c>
      <c r="Z31" s="50">
        <f t="shared" si="3"/>
        <v>211</v>
      </c>
      <c r="AA31" s="50">
        <f t="shared" si="3"/>
        <v>251</v>
      </c>
      <c r="AB31" s="50">
        <f t="shared" si="3"/>
        <v>133</v>
      </c>
      <c r="AC31" s="51">
        <f t="shared" si="3"/>
        <v>260</v>
      </c>
      <c r="AD31" s="50">
        <f t="shared" si="3"/>
        <v>196</v>
      </c>
      <c r="AE31" s="50">
        <f t="shared" si="3"/>
        <v>197</v>
      </c>
      <c r="AF31" s="50">
        <f t="shared" si="3"/>
        <v>192</v>
      </c>
      <c r="AG31" s="50">
        <f t="shared" si="3"/>
        <v>186</v>
      </c>
      <c r="AH31" s="50">
        <f t="shared" si="3"/>
        <v>183</v>
      </c>
      <c r="AI31" s="50">
        <f t="shared" si="3"/>
        <v>166</v>
      </c>
      <c r="AJ31" s="50">
        <f t="shared" si="3"/>
        <v>154</v>
      </c>
      <c r="AK31" s="50">
        <f t="shared" si="3"/>
        <v>228</v>
      </c>
      <c r="AL31" s="50">
        <f t="shared" si="3"/>
        <v>193</v>
      </c>
      <c r="AM31" s="50">
        <f t="shared" si="3"/>
        <v>183</v>
      </c>
      <c r="AN31" s="50">
        <f t="shared" si="3"/>
        <v>198</v>
      </c>
      <c r="AO31" s="50">
        <f t="shared" si="3"/>
        <v>89</v>
      </c>
      <c r="AP31" s="50">
        <f t="shared" si="3"/>
        <v>223</v>
      </c>
      <c r="AQ31" s="52">
        <f t="shared" si="3"/>
        <v>229</v>
      </c>
    </row>
    <row r="32" spans="1:43" ht="19.5" thickBot="1">
      <c r="A32" s="53" t="s">
        <v>70</v>
      </c>
      <c r="B32" s="54">
        <f>RANK(B30,$B$30:$AQ$30)</f>
        <v>25</v>
      </c>
      <c r="C32" s="54">
        <f aca="true" t="shared" si="4" ref="C32:AQ32">RANK(C30,$B$30:$AQ$30)</f>
        <v>31</v>
      </c>
      <c r="D32" s="54">
        <f t="shared" si="4"/>
        <v>20</v>
      </c>
      <c r="E32" s="54">
        <f t="shared" si="4"/>
        <v>36</v>
      </c>
      <c r="F32" s="54">
        <f t="shared" si="4"/>
        <v>40</v>
      </c>
      <c r="G32" s="54">
        <f t="shared" si="4"/>
        <v>11</v>
      </c>
      <c r="H32" s="54">
        <f t="shared" si="4"/>
        <v>13</v>
      </c>
      <c r="I32" s="54">
        <f t="shared" si="4"/>
        <v>4</v>
      </c>
      <c r="J32" s="54">
        <f t="shared" si="4"/>
        <v>27</v>
      </c>
      <c r="K32" s="54">
        <f t="shared" si="4"/>
        <v>38</v>
      </c>
      <c r="L32" s="54">
        <f t="shared" si="4"/>
        <v>28</v>
      </c>
      <c r="M32" s="54">
        <f t="shared" si="4"/>
        <v>39</v>
      </c>
      <c r="N32" s="54">
        <f t="shared" si="4"/>
        <v>13</v>
      </c>
      <c r="O32" s="55">
        <f t="shared" si="4"/>
        <v>12</v>
      </c>
      <c r="P32" s="54">
        <f t="shared" si="4"/>
        <v>23</v>
      </c>
      <c r="Q32" s="54">
        <f t="shared" si="4"/>
        <v>33</v>
      </c>
      <c r="R32" s="54">
        <f t="shared" si="4"/>
        <v>4</v>
      </c>
      <c r="S32" s="54">
        <f t="shared" si="4"/>
        <v>4</v>
      </c>
      <c r="T32" s="54">
        <f t="shared" si="4"/>
        <v>18</v>
      </c>
      <c r="U32" s="54">
        <f t="shared" si="4"/>
        <v>20</v>
      </c>
      <c r="V32" s="54">
        <f t="shared" si="4"/>
        <v>4</v>
      </c>
      <c r="W32" s="54">
        <f t="shared" si="4"/>
        <v>2</v>
      </c>
      <c r="X32" s="54">
        <f t="shared" si="4"/>
        <v>20</v>
      </c>
      <c r="Y32" s="54">
        <f t="shared" si="4"/>
        <v>25</v>
      </c>
      <c r="Z32" s="54">
        <f t="shared" si="4"/>
        <v>31</v>
      </c>
      <c r="AA32" s="54">
        <f t="shared" si="4"/>
        <v>18</v>
      </c>
      <c r="AB32" s="54">
        <f t="shared" si="4"/>
        <v>41</v>
      </c>
      <c r="AC32" s="55">
        <f t="shared" si="4"/>
        <v>1</v>
      </c>
      <c r="AD32" s="54">
        <f t="shared" si="4"/>
        <v>10</v>
      </c>
      <c r="AE32" s="54">
        <f t="shared" si="4"/>
        <v>9</v>
      </c>
      <c r="AF32" s="54">
        <f t="shared" si="4"/>
        <v>17</v>
      </c>
      <c r="AG32" s="54">
        <f t="shared" si="4"/>
        <v>24</v>
      </c>
      <c r="AH32" s="54">
        <f t="shared" si="4"/>
        <v>28</v>
      </c>
      <c r="AI32" s="54">
        <f t="shared" si="4"/>
        <v>35</v>
      </c>
      <c r="AJ32" s="54">
        <f t="shared" si="4"/>
        <v>37</v>
      </c>
      <c r="AK32" s="54">
        <f t="shared" si="4"/>
        <v>33</v>
      </c>
      <c r="AL32" s="54">
        <f t="shared" si="4"/>
        <v>13</v>
      </c>
      <c r="AM32" s="54">
        <f t="shared" si="4"/>
        <v>28</v>
      </c>
      <c r="AN32" s="54">
        <f t="shared" si="4"/>
        <v>4</v>
      </c>
      <c r="AO32" s="54">
        <f t="shared" si="4"/>
        <v>42</v>
      </c>
      <c r="AP32" s="54">
        <f t="shared" si="4"/>
        <v>13</v>
      </c>
      <c r="AQ32" s="56">
        <f t="shared" si="4"/>
        <v>2</v>
      </c>
    </row>
    <row r="33" spans="1:43" ht="19.5" thickBot="1">
      <c r="A33" s="57" t="s">
        <v>71</v>
      </c>
      <c r="B33" s="58" t="str">
        <f>HLOOKUP(B31,'Qui định xếp loại'!$B$3:$E$4,2,1)</f>
        <v>TB</v>
      </c>
      <c r="C33" s="58" t="str">
        <f>HLOOKUP(C31,'Qui định xếp loại'!$B$3:$E$4,2,1)</f>
        <v>Yếu</v>
      </c>
      <c r="D33" s="58" t="str">
        <f>HLOOKUP(D31,'Qui định xếp loại'!$B$3:$E$4,2,1)</f>
        <v>Khá</v>
      </c>
      <c r="E33" s="58" t="str">
        <f>HLOOKUP(E31,'Qui định xếp loại'!$B$3:$E$4,2,1)</f>
        <v>Yếu</v>
      </c>
      <c r="F33" s="58" t="str">
        <f>HLOOKUP(F31,'Qui định xếp loại'!$B$3:$E$4,2,1)</f>
        <v>Yếu</v>
      </c>
      <c r="G33" s="58" t="str">
        <f>HLOOKUP(G31,'Qui định xếp loại'!$B$3:$E$4,2,1)</f>
        <v>Tốt</v>
      </c>
      <c r="H33" s="58" t="str">
        <f>HLOOKUP(H31,'Qui định xếp loại'!$B$3:$E$4,2,1)</f>
        <v>Khá</v>
      </c>
      <c r="I33" s="58" t="str">
        <f>HLOOKUP(I31,'Qui định xếp loại'!$B$3:$E$4,2,1)</f>
        <v>Tốt</v>
      </c>
      <c r="J33" s="58" t="str">
        <f>HLOOKUP(J31,'Qui định xếp loại'!$B$3:$E$4,2,1)</f>
        <v>Yếu</v>
      </c>
      <c r="K33" s="58" t="str">
        <f>HLOOKUP(K31,'Qui định xếp loại'!$B$3:$E$4,2,1)</f>
        <v>Yếu</v>
      </c>
      <c r="L33" s="58" t="str">
        <f>HLOOKUP(L31,'Qui định xếp loại'!$B$3:$E$4,2,1)</f>
        <v>Yếu</v>
      </c>
      <c r="M33" s="58" t="str">
        <f>HLOOKUP(M31,'Qui định xếp loại'!$B$3:$E$4,2,1)</f>
        <v>Yếu</v>
      </c>
      <c r="N33" s="58" t="str">
        <f>HLOOKUP(N31,'Qui định xếp loại'!$B$3:$E$4,2,1)</f>
        <v>Tốt</v>
      </c>
      <c r="O33" s="59" t="str">
        <f>HLOOKUP(O31,'Qui định xếp loại'!$B$3:$E$4,2,1)</f>
        <v>Tốt</v>
      </c>
      <c r="P33" s="58" t="str">
        <f>HLOOKUP(P31,'Qui định xếp loại'!$B$3:$E$4,2,1)</f>
        <v>Tốt</v>
      </c>
      <c r="Q33" s="58" t="str">
        <f>HLOOKUP(Q31,'Qui định xếp loại'!$B$3:$E$4,2,1)</f>
        <v>Tốt</v>
      </c>
      <c r="R33" s="58" t="str">
        <f>HLOOKUP(R31,'Qui định xếp loại'!$B$3:$E$4,2,1)</f>
        <v>Tốt</v>
      </c>
      <c r="S33" s="58" t="str">
        <f>HLOOKUP(S31,'Qui định xếp loại'!$B$3:$E$4,2,1)</f>
        <v>Tốt</v>
      </c>
      <c r="T33" s="58" t="str">
        <f>HLOOKUP(T31,'Qui định xếp loại'!$B$3:$E$4,2,1)</f>
        <v>Tốt</v>
      </c>
      <c r="U33" s="58" t="str">
        <f>HLOOKUP(U31,'Qui định xếp loại'!$B$3:$E$4,2,1)</f>
        <v>Tốt</v>
      </c>
      <c r="V33" s="58" t="str">
        <f>HLOOKUP(V31,'Qui định xếp loại'!$B$3:$E$4,2,1)</f>
        <v>Tốt</v>
      </c>
      <c r="W33" s="58" t="str">
        <f>HLOOKUP(W31,'Qui định xếp loại'!$B$3:$E$4,2,1)</f>
        <v>Tốt</v>
      </c>
      <c r="X33" s="58" t="str">
        <f>HLOOKUP(X31,'Qui định xếp loại'!$B$3:$E$4,2,1)</f>
        <v>Tốt</v>
      </c>
      <c r="Y33" s="58" t="str">
        <f>HLOOKUP(Y31,'Qui định xếp loại'!$B$3:$E$4,2,1)</f>
        <v>Tốt</v>
      </c>
      <c r="Z33" s="58" t="str">
        <f>HLOOKUP(Z31,'Qui định xếp loại'!$B$3:$E$4,2,1)</f>
        <v>Tốt</v>
      </c>
      <c r="AA33" s="58" t="str">
        <f>HLOOKUP(AA31,'Qui định xếp loại'!$B$3:$E$4,2,1)</f>
        <v>Tốt</v>
      </c>
      <c r="AB33" s="58" t="str">
        <f>HLOOKUP(AB31,'Qui định xếp loại'!$B$3:$E$4,2,1)</f>
        <v>Yếu</v>
      </c>
      <c r="AC33" s="59" t="str">
        <f>HLOOKUP(AC31,'Qui định xếp loại'!$B$3:$E$4,2,1)</f>
        <v>Tốt</v>
      </c>
      <c r="AD33" s="58" t="str">
        <f>HLOOKUP(AD31,'Qui định xếp loại'!$B$3:$E$4,2,1)</f>
        <v>Tốt</v>
      </c>
      <c r="AE33" s="58" t="str">
        <f>HLOOKUP(AE31,'Qui định xếp loại'!$B$3:$E$4,2,1)</f>
        <v>Tốt</v>
      </c>
      <c r="AF33" s="58" t="str">
        <f>HLOOKUP(AF31,'Qui định xếp loại'!$B$3:$E$4,2,1)</f>
        <v>Khá</v>
      </c>
      <c r="AG33" s="58" t="str">
        <f>HLOOKUP(AG31,'Qui định xếp loại'!$B$3:$E$4,2,1)</f>
        <v>TB</v>
      </c>
      <c r="AH33" s="58" t="str">
        <f>HLOOKUP(AH31,'Qui định xếp loại'!$B$3:$E$4,2,1)</f>
        <v>Yếu</v>
      </c>
      <c r="AI33" s="58" t="str">
        <f>HLOOKUP(AI31,'Qui định xếp loại'!$B$3:$E$4,2,1)</f>
        <v>Yếu</v>
      </c>
      <c r="AJ33" s="58" t="str">
        <f>HLOOKUP(AJ31,'Qui định xếp loại'!$B$3:$E$4,2,1)</f>
        <v>Yếu</v>
      </c>
      <c r="AK33" s="58" t="str">
        <f>HLOOKUP(AK31,'Qui định xếp loại'!$B$3:$E$4,2,1)</f>
        <v>Tốt</v>
      </c>
      <c r="AL33" s="58" t="str">
        <f>HLOOKUP(AL31,'Qui định xếp loại'!$B$3:$E$4,2,1)</f>
        <v>Khá</v>
      </c>
      <c r="AM33" s="58" t="str">
        <f>HLOOKUP(AM31,'Qui định xếp loại'!$B$3:$E$4,2,1)</f>
        <v>Yếu</v>
      </c>
      <c r="AN33" s="58" t="str">
        <f>HLOOKUP(AN31,'Qui định xếp loại'!$B$3:$E$4,2,1)</f>
        <v>Tốt</v>
      </c>
      <c r="AO33" s="58" t="str">
        <f>HLOOKUP(AO31,'Qui định xếp loại'!$B$3:$E$4,2,1)</f>
        <v>Yếu</v>
      </c>
      <c r="AP33" s="58" t="str">
        <f>HLOOKUP(AP31,'Qui định xếp loại'!$B$3:$E$4,2,1)</f>
        <v>Tốt</v>
      </c>
      <c r="AQ33" s="60" t="str">
        <f>HLOOKUP(AQ31,'Qui định xếp loại'!$B$3:$E$4,2,1)</f>
        <v>Tốt</v>
      </c>
    </row>
    <row r="34" ht="19.5" thickTop="1"/>
  </sheetData>
  <sheetProtection password="CD4F" sheet="1"/>
  <protectedRanges>
    <protectedRange sqref="B6:AQ22" name="Range1"/>
    <protectedRange sqref="B24:AQ27" name="Range2"/>
    <protectedRange sqref="B29:AQ29" name="Range3"/>
  </protectedRanges>
  <mergeCells count="45">
    <mergeCell ref="A1:AQ1"/>
    <mergeCell ref="A3:AQ3"/>
    <mergeCell ref="A4:A5"/>
    <mergeCell ref="B4:B5"/>
    <mergeCell ref="C4:C5"/>
    <mergeCell ref="D4:D5"/>
    <mergeCell ref="E4:E5"/>
    <mergeCell ref="F4:F5"/>
    <mergeCell ref="G4:G5"/>
    <mergeCell ref="H4:H5"/>
    <mergeCell ref="U4:U5"/>
    <mergeCell ref="T4:T5"/>
    <mergeCell ref="I4:I5"/>
    <mergeCell ref="J4:J5"/>
    <mergeCell ref="K4:K5"/>
    <mergeCell ref="L4:L5"/>
    <mergeCell ref="M4:M5"/>
    <mergeCell ref="V4:V5"/>
    <mergeCell ref="W4:W5"/>
    <mergeCell ref="X4:X5"/>
    <mergeCell ref="Y4:Y5"/>
    <mergeCell ref="N4:N5"/>
    <mergeCell ref="O4:O5"/>
    <mergeCell ref="P4:P5"/>
    <mergeCell ref="Q4:Q5"/>
    <mergeCell ref="R4:R5"/>
    <mergeCell ref="S4:S5"/>
    <mergeCell ref="AI4:AI5"/>
    <mergeCell ref="AJ4:AJ5"/>
    <mergeCell ref="AK4:AK5"/>
    <mergeCell ref="Z4:Z5"/>
    <mergeCell ref="AA4:AA5"/>
    <mergeCell ref="AB4:AB5"/>
    <mergeCell ref="AC4:AC5"/>
    <mergeCell ref="AD4:AD5"/>
    <mergeCell ref="AQ4:AQ5"/>
    <mergeCell ref="AL4:AL5"/>
    <mergeCell ref="AE4:AE5"/>
    <mergeCell ref="AF4:AF5"/>
    <mergeCell ref="AM4:AM5"/>
    <mergeCell ref="AN4:AN5"/>
    <mergeCell ref="AO4:AO5"/>
    <mergeCell ref="AP4:AP5"/>
    <mergeCell ref="AG4:AG5"/>
    <mergeCell ref="AH4:AH5"/>
  </mergeCells>
  <conditionalFormatting sqref="B32:AQ32">
    <cfRule type="cellIs" priority="1" dxfId="3" operator="greaterThanOrEqual" stopIfTrue="1">
      <formula>40</formula>
    </cfRule>
    <cfRule type="cellIs" priority="2" dxfId="4" operator="lessThanOrEqual" stopIfTrue="1">
      <formula>3</formula>
    </cfRule>
    <cfRule type="cellIs" priority="3" dxfId="0" operator="lessThanOrEqual" stopIfTrue="1">
      <formula>3</formula>
    </cfRule>
    <cfRule type="cellIs" priority="4" dxfId="3" operator="greaterThan" stopIfTrue="1">
      <formula>39</formula>
    </cfRule>
    <cfRule type="cellIs" priority="5" dxfId="4" operator="lessThan" stopIfTrue="1">
      <formula>4</formula>
    </cfRule>
  </conditionalFormatting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5"/>
  <sheetViews>
    <sheetView zoomScale="130" zoomScaleNormal="130" zoomScalePageLayoutView="0" workbookViewId="0" topLeftCell="A28">
      <selection activeCell="B39" sqref="B39"/>
    </sheetView>
  </sheetViews>
  <sheetFormatPr defaultColWidth="8.88671875" defaultRowHeight="18.75"/>
  <cols>
    <col min="1" max="1" width="5.99609375" style="77" customWidth="1"/>
    <col min="2" max="2" width="104.5546875" style="0" customWidth="1"/>
  </cols>
  <sheetData>
    <row r="1" spans="1:2" ht="15" customHeight="1">
      <c r="A1" s="122" t="s">
        <v>124</v>
      </c>
      <c r="B1" s="122"/>
    </row>
    <row r="2" spans="1:2" ht="18" customHeight="1" thickBot="1">
      <c r="A2" s="123" t="s">
        <v>119</v>
      </c>
      <c r="B2" s="123"/>
    </row>
    <row r="3" spans="1:2" ht="12.75" customHeight="1" thickBot="1" thickTop="1">
      <c r="A3" s="61" t="s">
        <v>72</v>
      </c>
      <c r="B3" s="62" t="s">
        <v>73</v>
      </c>
    </row>
    <row r="4" spans="1:2" ht="11.25" customHeight="1" thickTop="1">
      <c r="A4" s="63" t="s">
        <v>74</v>
      </c>
      <c r="B4" s="89" t="s">
        <v>135</v>
      </c>
    </row>
    <row r="5" spans="1:2" ht="13.5" customHeight="1">
      <c r="A5" s="64" t="s">
        <v>75</v>
      </c>
      <c r="B5" s="88" t="s">
        <v>132</v>
      </c>
    </row>
    <row r="6" spans="1:2" ht="13.5" customHeight="1">
      <c r="A6" s="64" t="s">
        <v>76</v>
      </c>
      <c r="B6" s="87" t="s">
        <v>134</v>
      </c>
    </row>
    <row r="7" spans="1:2" ht="13.5" customHeight="1">
      <c r="A7" s="64" t="s">
        <v>77</v>
      </c>
      <c r="B7" s="88" t="s">
        <v>133</v>
      </c>
    </row>
    <row r="8" spans="1:2" ht="13.5" customHeight="1">
      <c r="A8" s="64" t="s">
        <v>78</v>
      </c>
      <c r="B8" s="66" t="s">
        <v>136</v>
      </c>
    </row>
    <row r="9" spans="1:2" ht="13.5" customHeight="1">
      <c r="A9" s="64" t="s">
        <v>79</v>
      </c>
      <c r="B9" s="67" t="s">
        <v>129</v>
      </c>
    </row>
    <row r="10" spans="1:2" ht="13.5" customHeight="1">
      <c r="A10" s="64" t="s">
        <v>80</v>
      </c>
      <c r="B10" s="68" t="s">
        <v>138</v>
      </c>
    </row>
    <row r="11" spans="1:2" ht="12" customHeight="1">
      <c r="A11" s="64" t="s">
        <v>81</v>
      </c>
      <c r="B11" s="98" t="s">
        <v>125</v>
      </c>
    </row>
    <row r="12" spans="1:2" ht="13.5" customHeight="1">
      <c r="A12" s="64" t="s">
        <v>82</v>
      </c>
      <c r="B12" s="91" t="s">
        <v>127</v>
      </c>
    </row>
    <row r="13" spans="1:2" ht="13.5" customHeight="1">
      <c r="A13" s="64" t="s">
        <v>83</v>
      </c>
      <c r="B13" s="93" t="s">
        <v>139</v>
      </c>
    </row>
    <row r="14" spans="1:2" ht="13.5" customHeight="1">
      <c r="A14" s="64" t="s">
        <v>84</v>
      </c>
      <c r="B14" s="90" t="s">
        <v>140</v>
      </c>
    </row>
    <row r="15" spans="1:2" ht="13.5" customHeight="1">
      <c r="A15" s="64" t="s">
        <v>85</v>
      </c>
      <c r="B15" s="65" t="s">
        <v>131</v>
      </c>
    </row>
    <row r="16" spans="1:2" ht="13.5" customHeight="1">
      <c r="A16" s="64" t="s">
        <v>86</v>
      </c>
      <c r="B16" s="65" t="s">
        <v>141</v>
      </c>
    </row>
    <row r="17" spans="1:2" ht="13.5" customHeight="1" thickBot="1">
      <c r="A17" s="69" t="s">
        <v>87</v>
      </c>
      <c r="B17" s="70" t="s">
        <v>142</v>
      </c>
    </row>
    <row r="18" spans="1:2" ht="13.5" customHeight="1">
      <c r="A18" s="71" t="s">
        <v>88</v>
      </c>
      <c r="B18" s="97" t="s">
        <v>143</v>
      </c>
    </row>
    <row r="19" spans="1:2" ht="12.75" customHeight="1">
      <c r="A19" s="64" t="s">
        <v>89</v>
      </c>
      <c r="B19" s="68" t="s">
        <v>144</v>
      </c>
    </row>
    <row r="20" spans="1:2" ht="12.75" customHeight="1">
      <c r="A20" s="64" t="s">
        <v>90</v>
      </c>
      <c r="B20" s="95" t="s">
        <v>145</v>
      </c>
    </row>
    <row r="21" spans="1:2" ht="12.75" customHeight="1">
      <c r="A21" s="64" t="s">
        <v>91</v>
      </c>
      <c r="B21" s="68" t="s">
        <v>146</v>
      </c>
    </row>
    <row r="22" spans="1:2" ht="12" customHeight="1">
      <c r="A22" s="64" t="s">
        <v>92</v>
      </c>
      <c r="B22" s="72" t="s">
        <v>147</v>
      </c>
    </row>
    <row r="23" spans="1:2" ht="12.75" customHeight="1">
      <c r="A23" s="64" t="s">
        <v>93</v>
      </c>
      <c r="B23" s="68" t="s">
        <v>148</v>
      </c>
    </row>
    <row r="24" spans="1:2" ht="12.75" customHeight="1">
      <c r="A24" s="64" t="s">
        <v>94</v>
      </c>
      <c r="B24" s="65" t="s">
        <v>149</v>
      </c>
    </row>
    <row r="25" spans="1:2" ht="12.75" customHeight="1">
      <c r="A25" s="64" t="s">
        <v>95</v>
      </c>
      <c r="B25" s="85" t="s">
        <v>150</v>
      </c>
    </row>
    <row r="26" spans="1:2" ht="12.75" customHeight="1">
      <c r="A26" s="64" t="s">
        <v>96</v>
      </c>
      <c r="B26" s="65" t="s">
        <v>151</v>
      </c>
    </row>
    <row r="27" spans="1:2" ht="12.75" customHeight="1">
      <c r="A27" s="64" t="s">
        <v>97</v>
      </c>
      <c r="B27" s="65" t="s">
        <v>152</v>
      </c>
    </row>
    <row r="28" spans="1:2" ht="12.75" customHeight="1">
      <c r="A28" s="64" t="s">
        <v>98</v>
      </c>
      <c r="B28" s="68" t="s">
        <v>153</v>
      </c>
    </row>
    <row r="29" spans="1:2" ht="12.75" customHeight="1">
      <c r="A29" s="69" t="s">
        <v>99</v>
      </c>
      <c r="B29" s="96" t="s">
        <v>165</v>
      </c>
    </row>
    <row r="30" spans="1:2" ht="12.75" customHeight="1">
      <c r="A30" s="64" t="s">
        <v>100</v>
      </c>
      <c r="B30" s="100" t="s">
        <v>155</v>
      </c>
    </row>
    <row r="31" spans="1:2" ht="12.75" customHeight="1" thickBot="1">
      <c r="A31" s="69" t="s">
        <v>101</v>
      </c>
      <c r="B31" s="73" t="s">
        <v>154</v>
      </c>
    </row>
    <row r="32" spans="1:2" ht="13.5" customHeight="1">
      <c r="A32" s="71" t="s">
        <v>102</v>
      </c>
      <c r="B32" s="86" t="s">
        <v>156</v>
      </c>
    </row>
    <row r="33" spans="1:2" ht="13.5" customHeight="1">
      <c r="A33" s="69" t="s">
        <v>103</v>
      </c>
      <c r="B33" s="92" t="s">
        <v>130</v>
      </c>
    </row>
    <row r="34" spans="1:2" ht="12" customHeight="1">
      <c r="A34" s="64" t="s">
        <v>122</v>
      </c>
      <c r="B34" s="66" t="s">
        <v>157</v>
      </c>
    </row>
    <row r="35" spans="1:2" ht="15.75" customHeight="1">
      <c r="A35" s="64" t="s">
        <v>104</v>
      </c>
      <c r="B35" s="65" t="s">
        <v>137</v>
      </c>
    </row>
    <row r="36" spans="1:2" ht="13.5" customHeight="1">
      <c r="A36" s="64" t="s">
        <v>123</v>
      </c>
      <c r="B36" s="94" t="s">
        <v>158</v>
      </c>
    </row>
    <row r="37" spans="1:2" ht="12.75" customHeight="1">
      <c r="A37" s="69" t="s">
        <v>120</v>
      </c>
      <c r="B37" s="65" t="s">
        <v>128</v>
      </c>
    </row>
    <row r="38" spans="1:2" ht="12.75" customHeight="1">
      <c r="A38" s="69" t="s">
        <v>121</v>
      </c>
      <c r="B38" s="95" t="s">
        <v>159</v>
      </c>
    </row>
    <row r="39" spans="1:2" ht="12.75" customHeight="1">
      <c r="A39" s="64" t="s">
        <v>105</v>
      </c>
      <c r="B39" s="65" t="s">
        <v>166</v>
      </c>
    </row>
    <row r="40" spans="1:2" ht="12.75" customHeight="1">
      <c r="A40" s="64" t="s">
        <v>106</v>
      </c>
      <c r="B40" s="65" t="s">
        <v>160</v>
      </c>
    </row>
    <row r="41" spans="1:2" ht="12.75" customHeight="1">
      <c r="A41" s="74" t="s">
        <v>107</v>
      </c>
      <c r="B41" s="99" t="s">
        <v>161</v>
      </c>
    </row>
    <row r="42" spans="1:2" ht="12.75" customHeight="1">
      <c r="A42" s="69" t="s">
        <v>108</v>
      </c>
      <c r="B42" s="65" t="s">
        <v>126</v>
      </c>
    </row>
    <row r="43" spans="1:2" ht="15.75" customHeight="1">
      <c r="A43" s="69" t="s">
        <v>109</v>
      </c>
      <c r="B43" s="65" t="s">
        <v>162</v>
      </c>
    </row>
    <row r="44" spans="1:2" ht="12.75" customHeight="1">
      <c r="A44" s="64" t="s">
        <v>110</v>
      </c>
      <c r="B44" s="70" t="s">
        <v>163</v>
      </c>
    </row>
    <row r="45" spans="1:2" ht="12.75" customHeight="1" thickBot="1">
      <c r="A45" s="75" t="s">
        <v>111</v>
      </c>
      <c r="B45" s="76" t="s">
        <v>164</v>
      </c>
    </row>
    <row r="46" ht="19.5" thickTop="1"/>
  </sheetData>
  <sheetProtection/>
  <mergeCells count="2">
    <mergeCell ref="A1:B1"/>
    <mergeCell ref="A2:B2"/>
  </mergeCells>
  <printOptions/>
  <pageMargins left="0.5" right="0" top="0" bottom="0" header="0" footer="0"/>
  <pageSetup fitToHeight="0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1">
      <selection activeCell="F22" sqref="F22"/>
    </sheetView>
  </sheetViews>
  <sheetFormatPr defaultColWidth="8.88671875" defaultRowHeight="18.75"/>
  <sheetData>
    <row r="1" spans="1:5" ht="18.75">
      <c r="A1" s="124" t="s">
        <v>112</v>
      </c>
      <c r="B1" s="124"/>
      <c r="C1" s="124"/>
      <c r="D1" s="124"/>
      <c r="E1" s="124"/>
    </row>
    <row r="2" spans="1:5" ht="18.75">
      <c r="A2" s="78"/>
      <c r="B2" s="78"/>
      <c r="C2" s="78"/>
      <c r="D2" s="78"/>
      <c r="E2" s="78"/>
    </row>
    <row r="3" spans="1:5" ht="18.75">
      <c r="A3" s="79" t="s">
        <v>113</v>
      </c>
      <c r="B3" s="80">
        <v>0</v>
      </c>
      <c r="C3" s="80">
        <v>185</v>
      </c>
      <c r="D3" s="80">
        <v>190</v>
      </c>
      <c r="E3" s="80">
        <v>195</v>
      </c>
    </row>
    <row r="4" spans="1:5" ht="18.75">
      <c r="A4" s="79" t="s">
        <v>114</v>
      </c>
      <c r="B4" s="80" t="s">
        <v>115</v>
      </c>
      <c r="C4" s="81" t="s">
        <v>116</v>
      </c>
      <c r="D4" s="80" t="s">
        <v>117</v>
      </c>
      <c r="E4" s="80" t="s">
        <v>118</v>
      </c>
    </row>
  </sheetData>
  <sheetProtection/>
  <mergeCells count="1">
    <mergeCell ref="A1:E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Administrator</cp:lastModifiedBy>
  <cp:lastPrinted>2019-04-22T00:08:14Z</cp:lastPrinted>
  <dcterms:created xsi:type="dcterms:W3CDTF">2018-11-09T07:44:33Z</dcterms:created>
  <dcterms:modified xsi:type="dcterms:W3CDTF">2019-05-02T00:26:16Z</dcterms:modified>
  <cp:category/>
  <cp:version/>
  <cp:contentType/>
  <cp:contentStatus/>
</cp:coreProperties>
</file>