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3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<sst xmlns="http://schemas.openxmlformats.org/spreadsheetml/2006/main" count="158" uniqueCount="158">
  <si>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</si>
  <si>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</si>
  <si>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</si>
  <si>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</si>
  <si>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</si>
  <si>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</si>
  <si>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</si>
  <si>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</si>
  <si>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</si>
  <si>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</si>
  <si>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</si>
  <si>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</si>
  <si>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</si>
  <si>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</si>
  <si>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</si>
  <si>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</si>
  <si>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</si>
  <si>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</si>
  <si>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</si>
  <si>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</si>
  <si>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</si>
  <si>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</si>
  <si>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</si>
  <si>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</si>
  <si>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</si>
  <si>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</si>
  <si>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</si>
  <si>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</si>
  <si>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</si>
  <si>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</si>
  <si>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</si>
  <si>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</si>
  <si>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</si>
  <si>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</si>
  <si>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</si>
  <si>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</si>
  <si>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</si>
  <si>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</si>
  <si>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</si>
  <si>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</si>
  <si>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</si>
  <si>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</si>
  <si>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</si>
  <si>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</si>
  <si>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</si>
  <si>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</si>
  <si>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</si>
  <si>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</si>
  <si>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</si>
  <si>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</si>
  <si>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</si>
  <si>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</si>
  <si>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</si>
  <si>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</si>
  <si>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</si>
  <si>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</si>
  <si>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</si>
  <si>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</si>
  <si>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</si>
  <si>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</si>
  <si>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</si>
  <si>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</si>
  <si>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</si>
  <si>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</si>
  <si>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</si>
  <si>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</si>
  <si>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</si>
  <si>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</si>
  <si>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</si>
  <si>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</si>
  <si>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</si>
  <si>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</si>
  <si>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</si>
  <si>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</si>
  <si>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</si>
  <si>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</si>
  <si>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</si>
  <si>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</si>
  <si>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</si>
  <si>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</si>
  <si>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</si>
  <si>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</si>
  <si>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</si>
  <si>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</si>
  <si>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</si>
  <si>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</si>
  <si>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</si>
  <si>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</si>
  <si>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</si>
  <si>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</si>
  <si>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</si>
  <si>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</si>
  <si>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</si>
  <si>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</si>
  <si>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</si>
  <si>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</si>
  <si>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</si>
  <si>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</si>
  <si>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</si>
  <si>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</si>
  <si>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</si>
  <si>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</si>
  <si>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</si>
  <si>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</si>
  <si>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</si>
  <si>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</si>
  <si>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</si>
  <si>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</si>
  <si>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</si>
  <si>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</si>
  <si>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</si>
  <si>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</si>
  <si>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</si>
  <si>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</si>
  <si>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</si>
  <si>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</si>
  <si>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</si>
  <si>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</si>
  <si>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TUẦN THỨ 02 - TỪ: 18/10/2021 ĐẾN 24/10/2021 - LỚP TRỰC: 12C2 - GVCN: LƯƠNG XUÂN THIỆN; 10B2 - GVCN: LÊ QUYẾT THẮNG</t>
  </si>
  <si>
    <t>TUẦN 05 LỚP TRỰC 12-C2 LƯƠNG XUÂN THIỆN TỪ NGÀY 18-10-2021 ĐẾN 22-10-2021</t>
  </si>
  <si>
    <t xml:space="preserve">T2: 1P (Phát); T3: 1P (Hiếu); T6: 1P (Hiếu); </t>
  </si>
  <si>
    <t>T2 - T6: 1P (Phước - cách ly từ vùng dịch);</t>
  </si>
  <si>
    <t>T4: 4 người mặc sai đồng phục (Nhung, Hà, Trinh, Hà Trang); T6: 1P;</t>
  </si>
  <si>
    <t xml:space="preserve">T3: 1KP (Phát); T5: Phát sai đồng phục; T6: Phát sai đồng phục; 3 tiết (Sử, Sử, TD) chưa kí SĐB - Đề nghị ký bổ sung; </t>
  </si>
  <si>
    <t xml:space="preserve">CT2: 4P (Vy, Hùng, Hiền, Kỳ Anh); T3: Có vài em còn dùng ĐT giờ Toán; CT3: 4P (Hùng, Thụ, Hiền, Định); T5: 2P (Thao, Quang); T6: 1P (Hùng); 1KP (Nhung); Chưa bọc SCĐ; </t>
  </si>
  <si>
    <t xml:space="preserve">T6: Lớp chưa đổ rác; Chưa bọc SCĐ; </t>
  </si>
  <si>
    <t xml:space="preserve">T2, 3, 4: 2P (Việt, Hoàng - Cách li y tế); T5: 3P (Y Kina); T6: 2P (Y Kina, Việt); Chưa bọc SCĐ; </t>
  </si>
  <si>
    <t xml:space="preserve">CT3: 1KP (Tây); T4: 1P (Tây), 1KP (Ngân); T5: 2P (Huyền, Hà); T6: 1P (Phúc An); T6: 1KP (Tuyến); 2 tiết chưa ký SĐB (SHL, Hóa); </t>
  </si>
  <si>
    <t xml:space="preserve">T2, 3, 4: 1P (Vùng cam); Chưa bọc SCĐ; </t>
  </si>
  <si>
    <t xml:space="preserve">T2, 3, 4: 2P (Vùng vàng); T5: SH 15' ồn; T6: SH 15' ồn; </t>
  </si>
  <si>
    <t xml:space="preserve">T2: 3P (Nguyên, Vỹ, Tiến (Vùng vàng); T3: 3P (Vùng vàng); 1 đi học trễ (Ngọc Hưng), T6: 1P (Hùng);  4 tiết (Sử, TD, TD, QP) chưa ký SĐB - Đề nghị ký bổ sung; </t>
  </si>
  <si>
    <t xml:space="preserve">T2, 3, 4: 1P (Bảo); T5: 1 đi học trễ (Nguyên);  Lớp ồn (Giờ Anh); T6 1P (Moria), 1 số HS ko nghiêm túc trong giờ Địa (Nam, M Nhật, Nguyên, Tài); 1KP (Phan Thị Thùy Dung); Chưa bọc SCĐ; </t>
  </si>
  <si>
    <t xml:space="preserve">T2: 3P (Y Pil, Ngọc Quyên: Vùng vàng + 1 đi tiêm bạch hầu); Chưa bọc SCĐ; 2 tiết (SHL, Sinh) chưa ký SĐB;  2 tiết TD chưa ký SĐB - Đề nghị ký bổ sung; </t>
  </si>
  <si>
    <t xml:space="preserve">T2: 2P (Châm, Hồng); T3, 4, 5, 6: 1P (Châm); 3 tiết (TD, TD, QP) chưa ký SĐB - Đề nghị ký bổ sung; Chưa bọc SCĐ; </t>
  </si>
  <si>
    <t xml:space="preserve">T2, CT2: T3: CT3: 1P (Lan Anh); Hiếu ồn ào trong giờ SH 15'; 3 tiết văn chưa ký SĐB - Đề nghị ký bổ sung; Chưa bọc SCĐ; </t>
  </si>
  <si>
    <t>T3: 1 đi học muộn (Thuận); T4: 1P (Đào); 4 tiết (SHL, Sinh, Anh, GDQP) chưa kí SĐB;</t>
  </si>
  <si>
    <t xml:space="preserve">T2, 3, 4, 5, 6: 3P (Linh, Q Anh, Tùng); T5: 1P (Định); Chưa bọc SCĐ; CT3: Tiết TD chưa ký SĐB - Đề nghị ký bổ sung; </t>
  </si>
  <si>
    <t xml:space="preserve">T2: 3P (Trúc, 2 ở vùng dịch: Cường, Khanh); T3: 1P (Cường - vùng vàng); 1KP (H Su); 1 đi học muộn (Quang); T4: 1P (Trúc); 1 giờ B Toán (H Anh 1, Kiều Anh 1, Hoa 1); T5: 1 giờ B GDCD (15/37 chép bài ko đầy đủ); Chưa bọc SCĐ; </t>
  </si>
  <si>
    <t xml:space="preserve">T2: 4P (H Thư, T Quỳnh, P Linh, Y Vy - Ở vùng dịch); T3: 3P (H Thư, T Quỳnh, Y Vy - ở vùng dịch); T4: 2 ko mặc áo dài (Thanh, Hồng); T5, 6: 2P (Quỳnh, Vy); T6: 1 đi học trễ (Thùy Linh); Chưa bọc SCĐ; Thưởng 30đ quét sân trường; </t>
  </si>
  <si>
    <t xml:space="preserve">T4: 1 giờ B Toán (Bình sử dụng ĐT); T5: 2P (Tiên, Vân Anh); T6: 1P (Tiên); Chưa bọc SCĐ; </t>
  </si>
  <si>
    <t>T6: 2P (Lê Na, H-Thuy); Chưa bọc SCĐ; Thưởng 30đ quét cầu thang.</t>
  </si>
  <si>
    <t>T5: 6P; T6: 1P (Chuyển); Chưa bọc SCĐ; Thưởng 30đ quét cầu thang.</t>
  </si>
  <si>
    <t xml:space="preserve">T3: 1P; T6: 1P (Quân); </t>
  </si>
  <si>
    <t xml:space="preserve">T3: 2P (Hạnh, Vy Uyên); T4, 5, 6: 1P (Hạnh); Chưa bọc SCĐ; </t>
  </si>
  <si>
    <t xml:space="preserve">T2: 2P (Nhớ, Trúc Nguyên - Cách li tại nhà); T6: 3P; Thịnh ko nghiêm túc giờ Sinh; 2 tiết (GDCD, CN) chưa kí SĐB - Đề nghị ký bổ sung; Chưa bọc SCĐ; </t>
  </si>
  <si>
    <t xml:space="preserve">T3: 3 bạn đi học trễ; T4, 5: 2P (Khan, Lưu - Vùng dịch); 1KP (Trương Hoàng); T6: 1P (Nga - Vùng vàng); 1 giờ B hóa (Chuẩn bị bài cũ kém, VĂn Anh 0, Chi 0, Q Huy 0, Ninh 0, Vi 0); Chưa bọc SĐB; </t>
  </si>
  <si>
    <t xml:space="preserve">T2: 1P (Trường - Ở vùng dịch); T5: 1 xin về giờ GDCD; T6: 1P (Cẩm Tú); 1 giờ B Hóa (Gia Nghi sử dụng ĐT trong giờ học); Chưa bọc SCĐ; Thưởng 30đ quét sân trường; </t>
  </si>
  <si>
    <t xml:space="preserve">T2: 3P (Ngọc Ánh, Thiên, Khánh: Ở vùng vàng); T3: 2P (Ở vùng vàng); T4: 4 sai đồng phục; T6: 1P (Tuấn Anh); 2 tiết Địa chưa ký SĐB; 2 tiết (TD, QP) ko thể hiện trong SĐB; </t>
  </si>
  <si>
    <t xml:space="preserve">T2, 3: 2P (Tuân, Thuật: Ở vùng vàng); T4: 1P (Thuật); T6: 1P (Thương); Chưa bọc SCĐ; Tiết Sử chưa ký SĐB; 2 tiết (TD, QP) ko thể hiện trong SĐB; </t>
  </si>
  <si>
    <t xml:space="preserve">T2: 1P (K Nhi); T5, 6: 1P (Nhi); Chưa bọc SCĐ; 1 tiết TD ko thể hiện trong SĐB; </t>
  </si>
  <si>
    <t xml:space="preserve">T4: 1 đi học trễ (Mạnh); 1 tiết TD ko thể hiện trong SĐB; Chưa bọc SCĐ; </t>
  </si>
  <si>
    <t xml:space="preserve">T2, 3, 4: 2P (Vũ, Nhung); T5: 2P (Vũ, Chương); T6: Giang mặc quần đen; CT2: 3P; CT3: 2P; 3 tiết chưa ký SBB (Toán, Toán, Tin); </t>
  </si>
  <si>
    <t xml:space="preserve">T5: 1 đi học muộn, 1P (Hiếu); T6: 3P (Vi, Thu Thảo, Nguyệt); Tiết Hóa chưa kí SĐB - Đề nghị ký bổ sung; Chưa bọc SCĐ; </t>
  </si>
  <si>
    <t xml:space="preserve">T6: 5 sai đồng phục, 1P; Chưa bọc SCĐ; Thưởng 30đ quét sân trường; </t>
  </si>
  <si>
    <t xml:space="preserve">T3: 7P (Vũ Trang; 6 vùng vàng: N Huyền, K Huyền, Thúy Nhi, Khải, Như, Hùng); T4: 3P ; T5: 1P (Giang); T6: 1P; CT2: GDQP: 5P; Tiết TD: 2P; 3 tiết Văn chưa kí SĐB - Đề nghị ký bổ sung; </t>
  </si>
  <si>
    <t xml:space="preserve">T3, 4: 2P (Điệp, Trâm: Cách li); T4: Hải (ko viết bài, nói chuyện riêng gây ồn ào, nhiều HS sử dụng ĐT Tiết Toán); T5: 1 sử dụng ĐT trong SH15p' (Thảo); T6: 2P (H Giang, Hiếu), Vệ sinh lớp bẩn: 3 tiết (Hóa, Địa, Hóa) chưa kí SĐB; 2 tiết (TD, QP) ko thể hiện trong SĐB; </t>
  </si>
  <si>
    <t>T2-T6: 1P (Quân - đang cách li); Chưa bọc SCĐ; Tiết TD CT2 ko thể hiện trong SĐB (GVBM nhầm tuần 2) - Đề nghị ký bổ sung;</t>
  </si>
  <si>
    <t xml:space="preserve">T3: 2 đi học trễ (Bảo, Đức); T4: 1 sử dụng ĐT (Diễm); T5: 1P (Hà); Chưa bọc SCĐ; Tiết Ngoại ngữ chưa ký SĐB; 2 tiết Địa chưa ký SĐB - Đề nghị ký bổ sung; Thưởng 30đ quét sân trường;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</si>
</sst>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double">
        <color indexed="8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double"/>
      <top style="medium"/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/>
      <right style="double"/>
      <top style="thin"/>
      <bottom style="medium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8" fillId="31" borderId="7" applyNumberFormat="0" applyFont="0" applyAlignment="0" applyProtection="0"/>
    <xf numFmtId="0" fontId="47" fillId="26" borderId="8" applyNumberFormat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54" fillId="0" borderId="17" xfId="0" applyFont="1" applyBorder="1" applyAlignment="1" applyProtection="1">
      <alignment horizontal="center" vertical="center" shrinkToFit="1"/>
      <protection locked="0"/>
    </xf>
    <xf numFmtId="0" fontId="54" fillId="0" borderId="18" xfId="0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54" fillId="0" borderId="22" xfId="0" applyFont="1" applyBorder="1" applyAlignment="1" applyProtection="1">
      <alignment horizontal="center" vertical="center" shrinkToFit="1"/>
      <protection locked="0"/>
    </xf>
    <xf numFmtId="0" fontId="54" fillId="0" borderId="23" xfId="0" applyFont="1" applyBorder="1" applyAlignment="1" applyProtection="1">
      <alignment horizontal="center" vertical="center" shrinkToFit="1"/>
      <protection locked="0"/>
    </xf>
    <xf numFmtId="0" fontId="54" fillId="0" borderId="24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vertical="center" shrinkToFit="1"/>
      <protection locked="0"/>
    </xf>
    <xf numFmtId="0" fontId="54" fillId="0" borderId="23" xfId="0" applyFont="1" applyBorder="1" applyAlignment="1" applyProtection="1">
      <alignment shrinkToFit="1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12" fillId="0" borderId="47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 shrinkToFit="1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center" vertical="center" shrinkToFit="1"/>
      <protection/>
    </xf>
    <xf numFmtId="0" fontId="12" fillId="0" borderId="57" xfId="0" applyFont="1" applyBorder="1" applyAlignment="1" applyProtection="1">
      <alignment horizontal="center" vertical="center" shrinkToFit="1"/>
      <protection/>
    </xf>
    <xf numFmtId="0" fontId="12" fillId="0" borderId="58" xfId="0" applyFont="1" applyBorder="1" applyAlignment="1" applyProtection="1">
      <alignment horizontal="center" vertical="center" shrinkToFit="1"/>
      <protection/>
    </xf>
    <xf numFmtId="0" fontId="12" fillId="0" borderId="59" xfId="0" applyFont="1" applyBorder="1" applyAlignment="1" applyProtection="1">
      <alignment horizontal="center" vertical="center" shrinkToFit="1"/>
      <protection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12" fillId="0" borderId="61" xfId="0" applyFont="1" applyBorder="1" applyAlignment="1" applyProtection="1">
      <alignment horizontal="center" vertical="center" shrinkToFit="1"/>
      <protection/>
    </xf>
    <xf numFmtId="0" fontId="12" fillId="0" borderId="62" xfId="0" applyFont="1" applyBorder="1" applyAlignment="1" applyProtection="1">
      <alignment horizontal="center" vertical="center" shrinkToFit="1"/>
      <protection/>
    </xf>
    <xf numFmtId="0" fontId="12" fillId="0" borderId="63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64" xfId="0" applyFont="1" applyBorder="1" applyAlignment="1" applyProtection="1">
      <alignment horizontal="center" vertical="center" shrinkToFit="1"/>
      <protection/>
    </xf>
    <xf numFmtId="0" fontId="12" fillId="0" borderId="65" xfId="0" applyFont="1" applyBorder="1" applyAlignment="1" applyProtection="1">
      <alignment horizontal="center" vertical="center" shrinkToFit="1"/>
      <protection/>
    </xf>
    <xf numFmtId="0" fontId="12" fillId="0" borderId="66" xfId="0" applyFont="1" applyBorder="1" applyAlignment="1" applyProtection="1">
      <alignment horizontal="center" vertical="center" shrinkToFit="1"/>
      <protection/>
    </xf>
    <xf numFmtId="0" fontId="12" fillId="0" borderId="67" xfId="0" applyFont="1" applyBorder="1" applyAlignment="1" applyProtection="1">
      <alignment horizontal="center" vertical="center" shrinkToFit="1"/>
      <protection/>
    </xf>
    <xf numFmtId="0" fontId="12" fillId="0" borderId="68" xfId="0" applyFont="1" applyBorder="1" applyAlignment="1" applyProtection="1">
      <alignment horizontal="center" vertical="center" shrinkToFit="1"/>
      <protection/>
    </xf>
    <xf numFmtId="0" fontId="6" fillId="0" borderId="69" xfId="0" applyFont="1" applyBorder="1" applyAlignment="1" applyProtection="1">
      <alignment horizontal="left" vertical="center" shrinkToFit="1"/>
      <protection locked="0"/>
    </xf>
    <xf numFmtId="0" fontId="6" fillId="0" borderId="70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15" fillId="0" borderId="6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left" vertical="center" shrinkToFit="1"/>
    </xf>
    <xf numFmtId="0" fontId="17" fillId="0" borderId="75" xfId="0" applyFont="1" applyBorder="1" applyAlignment="1">
      <alignment horizontal="left" vertical="center" shrinkToFit="1"/>
    </xf>
    <xf numFmtId="0" fontId="56" fillId="0" borderId="11" xfId="0" applyFont="1" applyBorder="1" applyAlignment="1">
      <alignment horizontal="left" vertical="center" shrinkToFit="1"/>
    </xf>
    <xf numFmtId="9" fontId="16" fillId="0" borderId="11" xfId="58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32" borderId="11" xfId="0" applyFont="1" applyFill="1" applyBorder="1" applyAlignment="1">
      <alignment horizontal="left" vertical="center" shrinkToFit="1"/>
    </xf>
    <xf numFmtId="0" fontId="6" fillId="0" borderId="76" xfId="0" applyFont="1" applyBorder="1" applyAlignment="1">
      <alignment horizontal="center" vertical="center" shrinkToFit="1"/>
    </xf>
    <xf numFmtId="0" fontId="16" fillId="0" borderId="77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3" fillId="0" borderId="81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53" fillId="0" borderId="82" xfId="0" applyFont="1" applyBorder="1" applyAlignment="1">
      <alignment horizontal="left" vertical="center" shrinkToFit="1"/>
    </xf>
    <xf numFmtId="0" fontId="6" fillId="0" borderId="83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89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/>
      <protection locked="0"/>
    </xf>
    <xf numFmtId="0" fontId="6" fillId="0" borderId="90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/>
      <protection locked="0"/>
    </xf>
    <xf numFmtId="0" fontId="6" fillId="0" borderId="93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9">
      <selection activeCell="AN28" sqref="AN28"/>
    </sheetView>
  </sheetViews>
  <sheetFormatPr defaultColWidth="10.10546875" defaultRowHeight="15" customHeight="1"/>
  <cols>
    <col min="1" max="1" width="11.3359375" style="20" customWidth="1"/>
    <col min="2" max="39" width="2.6640625" style="20" customWidth="1"/>
    <col min="40" max="16384" width="10.10546875" style="20" customWidth="1"/>
  </cols>
  <sheetData>
    <row r="1" spans="1:39" ht="21" customHeight="1">
      <c r="A1" s="114" t="s">
        <v>118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19.5" customHeight="1" thickBo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3" spans="1:39" ht="19.5" customHeight="1" thickTop="1">
      <c r="A3" s="118" t="s">
        <v>117</v>
      </c>
      <c r="B3" s="108" t="s">
        <v>79</v>
      </c>
      <c r="C3" s="110" t="s">
        <v>80</v>
      </c>
      <c r="D3" s="110" t="s">
        <v>81</v>
      </c>
      <c r="E3" s="110" t="s">
        <v>82</v>
      </c>
      <c r="F3" s="110" t="s">
        <v>83</v>
      </c>
      <c r="G3" s="110" t="s">
        <v>84</v>
      </c>
      <c r="H3" s="110" t="s">
        <v>85</v>
      </c>
      <c r="I3" s="110" t="s">
        <v>86</v>
      </c>
      <c r="J3" s="110" t="s">
        <v>87</v>
      </c>
      <c r="K3" s="110" t="s">
        <v>88</v>
      </c>
      <c r="L3" s="110" t="s">
        <v>89</v>
      </c>
      <c r="M3" s="110" t="s">
        <v>90</v>
      </c>
      <c r="N3" s="112" t="s">
        <v>91</v>
      </c>
      <c r="O3" s="120" t="s">
        <v>92</v>
      </c>
      <c r="P3" s="108" t="s">
        <v>93</v>
      </c>
      <c r="Q3" s="108" t="s">
        <v>94</v>
      </c>
      <c r="R3" s="108" t="s">
        <v>95</v>
      </c>
      <c r="S3" s="108" t="s">
        <v>96</v>
      </c>
      <c r="T3" s="108" t="s">
        <v>97</v>
      </c>
      <c r="U3" s="108" t="s">
        <v>98</v>
      </c>
      <c r="V3" s="108" t="s">
        <v>99</v>
      </c>
      <c r="W3" s="108" t="s">
        <v>100</v>
      </c>
      <c r="X3" s="108" t="s">
        <v>101</v>
      </c>
      <c r="Y3" s="108" t="s">
        <v>102</v>
      </c>
      <c r="Z3" s="108" t="s">
        <v>103</v>
      </c>
      <c r="AA3" s="122" t="s">
        <v>104</v>
      </c>
      <c r="AB3" s="108" t="s">
        <v>105</v>
      </c>
      <c r="AC3" s="108" t="s">
        <v>106</v>
      </c>
      <c r="AD3" s="108" t="s">
        <v>107</v>
      </c>
      <c r="AE3" s="108" t="s">
        <v>108</v>
      </c>
      <c r="AF3" s="108" t="s">
        <v>109</v>
      </c>
      <c r="AG3" s="108" t="s">
        <v>110</v>
      </c>
      <c r="AH3" s="108" t="s">
        <v>111</v>
      </c>
      <c r="AI3" s="108" t="s">
        <v>112</v>
      </c>
      <c r="AJ3" s="108" t="s">
        <v>113</v>
      </c>
      <c r="AK3" s="108" t="s">
        <v>114</v>
      </c>
      <c r="AL3" s="108" t="s">
        <v>115</v>
      </c>
      <c r="AM3" s="106" t="s">
        <v>116</v>
      </c>
    </row>
    <row r="4" spans="1:39" ht="19.5" customHeight="1" thickBot="1">
      <c r="A4" s="119"/>
      <c r="B4" s="109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3"/>
      <c r="O4" s="121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23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7"/>
    </row>
    <row r="5" spans="1:39" ht="15" customHeight="1" thickTop="1">
      <c r="A5" s="21" t="s">
        <v>35</v>
      </c>
      <c r="B5" s="22">
        <v>-3</v>
      </c>
      <c r="C5" s="23"/>
      <c r="D5" s="23">
        <v>-2</v>
      </c>
      <c r="E5" s="23">
        <v>-7</v>
      </c>
      <c r="F5" s="23">
        <v>-1</v>
      </c>
      <c r="G5" s="23">
        <v>-8</v>
      </c>
      <c r="H5" s="23">
        <v>-2</v>
      </c>
      <c r="I5" s="23">
        <v>-2</v>
      </c>
      <c r="J5" s="23">
        <v>-3</v>
      </c>
      <c r="K5" s="23">
        <v>-14</v>
      </c>
      <c r="L5" s="23">
        <v>-1</v>
      </c>
      <c r="M5" s="23">
        <v>-6</v>
      </c>
      <c r="N5" s="24">
        <v>-5</v>
      </c>
      <c r="O5" s="22"/>
      <c r="P5" s="23">
        <v>-11</v>
      </c>
      <c r="Q5" s="23">
        <v>-3</v>
      </c>
      <c r="R5" s="23">
        <v>-1</v>
      </c>
      <c r="S5" s="23"/>
      <c r="T5" s="23">
        <v>-2</v>
      </c>
      <c r="U5" s="23">
        <v>-19</v>
      </c>
      <c r="V5" s="23"/>
      <c r="W5" s="23">
        <v>-6</v>
      </c>
      <c r="X5" s="23"/>
      <c r="Y5" s="23">
        <v>-9</v>
      </c>
      <c r="Z5" s="23"/>
      <c r="AA5" s="24">
        <v>-2</v>
      </c>
      <c r="AB5" s="25">
        <v>-3</v>
      </c>
      <c r="AC5" s="26">
        <v>-1</v>
      </c>
      <c r="AD5" s="26">
        <v>-5</v>
      </c>
      <c r="AE5" s="26">
        <v>-2</v>
      </c>
      <c r="AF5" s="26">
        <v>-2</v>
      </c>
      <c r="AG5" s="26">
        <v>-1</v>
      </c>
      <c r="AH5" s="26">
        <v>-6</v>
      </c>
      <c r="AI5" s="26">
        <v>-2</v>
      </c>
      <c r="AJ5" s="26">
        <v>-2</v>
      </c>
      <c r="AK5" s="26">
        <v>-3</v>
      </c>
      <c r="AL5" s="26">
        <v>-4</v>
      </c>
      <c r="AM5" s="27">
        <v>-9</v>
      </c>
    </row>
    <row r="6" spans="1:39" ht="15" customHeight="1">
      <c r="A6" s="28" t="s">
        <v>10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29"/>
      <c r="P6" s="30"/>
      <c r="Q6" s="30"/>
      <c r="R6" s="30"/>
      <c r="S6" s="30">
        <v>-10</v>
      </c>
      <c r="T6" s="30"/>
      <c r="U6" s="30"/>
      <c r="V6" s="30"/>
      <c r="W6" s="30"/>
      <c r="X6" s="30"/>
      <c r="Y6" s="30"/>
      <c r="Z6" s="30"/>
      <c r="AA6" s="31"/>
      <c r="AB6" s="32"/>
      <c r="AC6" s="33"/>
      <c r="AD6" s="33"/>
      <c r="AE6" s="33"/>
      <c r="AF6" s="33"/>
      <c r="AG6" s="33"/>
      <c r="AH6" s="33"/>
      <c r="AI6" s="33">
        <v>-10</v>
      </c>
      <c r="AJ6" s="33"/>
      <c r="AK6" s="33"/>
      <c r="AL6" s="33"/>
      <c r="AM6" s="34"/>
    </row>
    <row r="7" spans="1:39" ht="15" customHeight="1">
      <c r="A7" s="28" t="s">
        <v>37</v>
      </c>
      <c r="B7" s="29"/>
      <c r="C7" s="30"/>
      <c r="D7" s="30"/>
      <c r="E7" s="30"/>
      <c r="F7" s="30"/>
      <c r="G7" s="30">
        <v>-2</v>
      </c>
      <c r="H7" s="30"/>
      <c r="I7" s="30"/>
      <c r="J7" s="30"/>
      <c r="K7" s="30"/>
      <c r="L7" s="30">
        <v>-8</v>
      </c>
      <c r="M7" s="30"/>
      <c r="N7" s="31">
        <v>-4</v>
      </c>
      <c r="O7" s="29"/>
      <c r="P7" s="30"/>
      <c r="Q7" s="30">
        <v>-4</v>
      </c>
      <c r="R7" s="30">
        <v>-10</v>
      </c>
      <c r="S7" s="30"/>
      <c r="T7" s="30"/>
      <c r="U7" s="30"/>
      <c r="V7" s="30"/>
      <c r="W7" s="30"/>
      <c r="X7" s="30"/>
      <c r="Y7" s="30"/>
      <c r="Z7" s="30"/>
      <c r="AA7" s="31"/>
      <c r="AB7" s="32"/>
      <c r="AC7" s="33"/>
      <c r="AD7" s="33"/>
      <c r="AE7" s="33"/>
      <c r="AF7" s="33">
        <v>-8</v>
      </c>
      <c r="AG7" s="33"/>
      <c r="AH7" s="33"/>
      <c r="AI7" s="33"/>
      <c r="AJ7" s="33"/>
      <c r="AK7" s="33"/>
      <c r="AL7" s="33"/>
      <c r="AM7" s="34"/>
    </row>
    <row r="8" spans="1:39" ht="15" customHeight="1">
      <c r="A8" s="28" t="s">
        <v>11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</row>
    <row r="9" spans="1:39" ht="15" customHeight="1">
      <c r="A9" s="28" t="s">
        <v>12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1:39" ht="15" customHeight="1">
      <c r="A10" s="28" t="s">
        <v>13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</row>
    <row r="11" spans="1:39" ht="15" customHeight="1">
      <c r="A11" s="28" t="s">
        <v>14</v>
      </c>
      <c r="B11" s="29"/>
      <c r="C11" s="30"/>
      <c r="D11" s="30"/>
      <c r="E11" s="30"/>
      <c r="F11" s="30">
        <v>-2</v>
      </c>
      <c r="G11" s="30"/>
      <c r="H11" s="30"/>
      <c r="I11" s="30"/>
      <c r="J11" s="30"/>
      <c r="K11" s="30"/>
      <c r="L11" s="30"/>
      <c r="M11" s="30"/>
      <c r="N11" s="31"/>
      <c r="O11" s="29"/>
      <c r="P11" s="30"/>
      <c r="Q11" s="30"/>
      <c r="R11" s="30"/>
      <c r="S11" s="30"/>
      <c r="T11" s="30"/>
      <c r="U11" s="30"/>
      <c r="V11" s="30"/>
      <c r="W11" s="30"/>
      <c r="X11" s="30">
        <v>-10</v>
      </c>
      <c r="Y11" s="30"/>
      <c r="Z11" s="30"/>
      <c r="AA11" s="31"/>
      <c r="AB11" s="3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39" ht="15" customHeight="1">
      <c r="A12" s="28" t="s">
        <v>15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29"/>
      <c r="P12" s="30"/>
      <c r="Q12" s="30"/>
      <c r="R12" s="30"/>
      <c r="S12" s="30"/>
      <c r="T12" s="30"/>
      <c r="U12" s="30"/>
      <c r="V12" s="23"/>
      <c r="W12" s="23"/>
      <c r="X12" s="23"/>
      <c r="Y12" s="23"/>
      <c r="Z12" s="23"/>
      <c r="AA12" s="31"/>
      <c r="AB12" s="32"/>
      <c r="AC12" s="33"/>
      <c r="AD12" s="33"/>
      <c r="AE12" s="33"/>
      <c r="AF12" s="33"/>
      <c r="AG12" s="33"/>
      <c r="AH12" s="30"/>
      <c r="AI12" s="33"/>
      <c r="AJ12" s="33"/>
      <c r="AK12" s="33"/>
      <c r="AL12" s="33"/>
      <c r="AM12" s="34"/>
    </row>
    <row r="13" spans="1:39" ht="15" customHeight="1">
      <c r="A13" s="28" t="s">
        <v>16</v>
      </c>
      <c r="B13" s="29"/>
      <c r="C13" s="30"/>
      <c r="D13" s="30"/>
      <c r="E13" s="30"/>
      <c r="F13" s="30"/>
      <c r="G13" s="30"/>
      <c r="H13" s="30"/>
      <c r="I13" s="30"/>
      <c r="J13" s="30">
        <v>-2</v>
      </c>
      <c r="K13" s="30"/>
      <c r="L13" s="30"/>
      <c r="M13" s="30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>
        <v>-13</v>
      </c>
      <c r="Z13" s="30"/>
      <c r="AA13" s="31"/>
      <c r="AB13" s="32"/>
      <c r="AC13" s="33"/>
      <c r="AD13" s="33"/>
      <c r="AE13" s="33"/>
      <c r="AF13" s="33"/>
      <c r="AG13" s="33"/>
      <c r="AH13" s="30"/>
      <c r="AI13" s="33">
        <v>-2</v>
      </c>
      <c r="AJ13" s="33"/>
      <c r="AK13" s="33"/>
      <c r="AL13" s="33"/>
      <c r="AM13" s="34"/>
    </row>
    <row r="14" spans="1:39" ht="15" customHeight="1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3"/>
      <c r="AE14" s="33"/>
      <c r="AF14" s="33"/>
      <c r="AG14" s="33"/>
      <c r="AH14" s="30"/>
      <c r="AI14" s="33"/>
      <c r="AJ14" s="33"/>
      <c r="AK14" s="33"/>
      <c r="AL14" s="33"/>
      <c r="AM14" s="34"/>
    </row>
    <row r="15" spans="1:39" ht="15" customHeight="1">
      <c r="A15" s="28" t="s">
        <v>18</v>
      </c>
      <c r="B15" s="29"/>
      <c r="C15" s="30"/>
      <c r="D15" s="30"/>
      <c r="E15" s="30"/>
      <c r="F15" s="30"/>
      <c r="G15" s="30"/>
      <c r="H15" s="30"/>
      <c r="I15" s="30"/>
      <c r="J15" s="30"/>
      <c r="K15" s="30">
        <v>-20</v>
      </c>
      <c r="L15" s="30"/>
      <c r="M15" s="30"/>
      <c r="N15" s="31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32"/>
      <c r="AC15" s="33"/>
      <c r="AD15" s="33">
        <v>-20</v>
      </c>
      <c r="AE15" s="33"/>
      <c r="AF15" s="33"/>
      <c r="AG15" s="33"/>
      <c r="AH15" s="33"/>
      <c r="AI15" s="33">
        <v>-40</v>
      </c>
      <c r="AJ15" s="33"/>
      <c r="AK15" s="33"/>
      <c r="AL15" s="33"/>
      <c r="AM15" s="34"/>
    </row>
    <row r="16" spans="1:39" ht="15" customHeight="1">
      <c r="A16" s="28" t="s">
        <v>39</v>
      </c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</row>
    <row r="17" spans="1:39" ht="15" customHeight="1">
      <c r="A17" s="28" t="s">
        <v>19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0"/>
      <c r="AM17" s="34"/>
    </row>
    <row r="18" spans="1:39" ht="15" customHeight="1">
      <c r="A18" s="28" t="s">
        <v>36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6"/>
      <c r="X18" s="30"/>
      <c r="Y18" s="30"/>
      <c r="Z18" s="30"/>
      <c r="AA18" s="31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</row>
    <row r="19" spans="1:39" ht="15" customHeight="1">
      <c r="A19" s="37" t="s">
        <v>38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29"/>
      <c r="Y19" s="30"/>
      <c r="Z19" s="30"/>
      <c r="AA19" s="31"/>
      <c r="AB19" s="3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/>
    </row>
    <row r="20" spans="1:39" ht="15" customHeight="1">
      <c r="A20" s="28" t="s">
        <v>20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8"/>
      <c r="X20" s="29"/>
      <c r="Y20" s="30"/>
      <c r="Z20" s="30"/>
      <c r="AA20" s="31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</row>
    <row r="21" spans="1:39" ht="15" customHeight="1">
      <c r="A21" s="3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</row>
    <row r="22" spans="1:39" ht="15" customHeight="1">
      <c r="A22" s="40" t="s">
        <v>21</v>
      </c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3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</row>
    <row r="23" spans="1:39" ht="15" customHeight="1" thickBot="1">
      <c r="A23" s="41" t="s">
        <v>22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5"/>
    </row>
    <row r="24" spans="1:39" ht="16.5" customHeight="1" thickBot="1">
      <c r="A24" s="86" t="s">
        <v>23</v>
      </c>
      <c r="B24" s="70">
        <f>100+SUM(B5:B23)</f>
        <v>97</v>
      </c>
      <c r="C24" s="70">
        <f aca="true" t="shared" si="0" ref="C24:AA24">100+SUM(C5:C23)</f>
        <v>100</v>
      </c>
      <c r="D24" s="70">
        <f>100+SUM(D5:D23)</f>
        <v>98</v>
      </c>
      <c r="E24" s="70">
        <f t="shared" si="0"/>
        <v>93</v>
      </c>
      <c r="F24" s="70">
        <f t="shared" si="0"/>
        <v>97</v>
      </c>
      <c r="G24" s="70">
        <f t="shared" si="0"/>
        <v>90</v>
      </c>
      <c r="H24" s="70">
        <f t="shared" si="0"/>
        <v>98</v>
      </c>
      <c r="I24" s="70">
        <f t="shared" si="0"/>
        <v>98</v>
      </c>
      <c r="J24" s="70">
        <f t="shared" si="0"/>
        <v>95</v>
      </c>
      <c r="K24" s="70">
        <f t="shared" si="0"/>
        <v>66</v>
      </c>
      <c r="L24" s="70">
        <f t="shared" si="0"/>
        <v>91</v>
      </c>
      <c r="M24" s="70">
        <f t="shared" si="0"/>
        <v>94</v>
      </c>
      <c r="N24" s="71">
        <f t="shared" si="0"/>
        <v>91</v>
      </c>
      <c r="O24" s="70">
        <f t="shared" si="0"/>
        <v>100</v>
      </c>
      <c r="P24" s="70">
        <f t="shared" si="0"/>
        <v>89</v>
      </c>
      <c r="Q24" s="70">
        <f t="shared" si="0"/>
        <v>93</v>
      </c>
      <c r="R24" s="70">
        <f t="shared" si="0"/>
        <v>89</v>
      </c>
      <c r="S24" s="70">
        <f t="shared" si="0"/>
        <v>90</v>
      </c>
      <c r="T24" s="70">
        <f t="shared" si="0"/>
        <v>98</v>
      </c>
      <c r="U24" s="70">
        <f t="shared" si="0"/>
        <v>81</v>
      </c>
      <c r="V24" s="70">
        <f t="shared" si="0"/>
        <v>100</v>
      </c>
      <c r="W24" s="70">
        <f t="shared" si="0"/>
        <v>94</v>
      </c>
      <c r="X24" s="70">
        <f t="shared" si="0"/>
        <v>90</v>
      </c>
      <c r="Y24" s="70">
        <f t="shared" si="0"/>
        <v>78</v>
      </c>
      <c r="Z24" s="70">
        <f t="shared" si="0"/>
        <v>100</v>
      </c>
      <c r="AA24" s="71">
        <f t="shared" si="0"/>
        <v>98</v>
      </c>
      <c r="AB24" s="70">
        <f>100+SUM(AB5:AB23)</f>
        <v>97</v>
      </c>
      <c r="AC24" s="70">
        <f aca="true" t="shared" si="1" ref="AC24:AM24">100+SUM(AC5:AC23)</f>
        <v>99</v>
      </c>
      <c r="AD24" s="70">
        <f t="shared" si="1"/>
        <v>75</v>
      </c>
      <c r="AE24" s="70">
        <f t="shared" si="1"/>
        <v>98</v>
      </c>
      <c r="AF24" s="70">
        <f t="shared" si="1"/>
        <v>90</v>
      </c>
      <c r="AG24" s="70">
        <f t="shared" si="1"/>
        <v>99</v>
      </c>
      <c r="AH24" s="70">
        <f t="shared" si="1"/>
        <v>94</v>
      </c>
      <c r="AI24" s="70">
        <f t="shared" si="1"/>
        <v>46</v>
      </c>
      <c r="AJ24" s="70">
        <f t="shared" si="1"/>
        <v>98</v>
      </c>
      <c r="AK24" s="70">
        <f t="shared" si="1"/>
        <v>97</v>
      </c>
      <c r="AL24" s="70">
        <f t="shared" si="1"/>
        <v>96</v>
      </c>
      <c r="AM24" s="72">
        <f t="shared" si="1"/>
        <v>91</v>
      </c>
    </row>
    <row r="25" spans="1:39" ht="15" customHeight="1">
      <c r="A25" s="46" t="s">
        <v>25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7"/>
      <c r="P25" s="48">
        <v>-5</v>
      </c>
      <c r="Q25" s="48"/>
      <c r="R25" s="48"/>
      <c r="S25" s="48"/>
      <c r="T25" s="48"/>
      <c r="U25" s="48"/>
      <c r="V25" s="48"/>
      <c r="W25" s="48"/>
      <c r="X25" s="48"/>
      <c r="Y25" s="48"/>
      <c r="Z25" s="48">
        <v>-5</v>
      </c>
      <c r="AA25" s="49"/>
      <c r="AB25" s="47"/>
      <c r="AC25" s="33"/>
      <c r="AD25" s="33"/>
      <c r="AE25" s="48">
        <v>-5</v>
      </c>
      <c r="AF25" s="48"/>
      <c r="AG25" s="48"/>
      <c r="AH25" s="48"/>
      <c r="AI25" s="48"/>
      <c r="AJ25" s="48"/>
      <c r="AK25" s="48"/>
      <c r="AL25" s="48"/>
      <c r="AM25" s="50">
        <v>-10</v>
      </c>
    </row>
    <row r="26" spans="1:39" ht="15" customHeight="1">
      <c r="A26" s="46" t="s">
        <v>26</v>
      </c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  <c r="AB26" s="47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50"/>
    </row>
    <row r="27" spans="1:39" ht="15" customHeight="1" thickBot="1">
      <c r="A27" s="51" t="s">
        <v>27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52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5"/>
    </row>
    <row r="28" spans="1:39" ht="16.5" customHeight="1" thickBot="1">
      <c r="A28" s="86" t="s">
        <v>28</v>
      </c>
      <c r="B28" s="70">
        <f>100+SUM(B25:B27)</f>
        <v>100</v>
      </c>
      <c r="C28" s="70">
        <f>100+SUM(C25:C27)</f>
        <v>100</v>
      </c>
      <c r="D28" s="70">
        <f aca="true" t="shared" si="2" ref="D28:M28">100+SUM(D25:D27)</f>
        <v>100</v>
      </c>
      <c r="E28" s="70">
        <f t="shared" si="2"/>
        <v>100</v>
      </c>
      <c r="F28" s="70">
        <f t="shared" si="2"/>
        <v>100</v>
      </c>
      <c r="G28" s="70">
        <f t="shared" si="2"/>
        <v>100</v>
      </c>
      <c r="H28" s="70">
        <f t="shared" si="2"/>
        <v>100</v>
      </c>
      <c r="I28" s="70">
        <f t="shared" si="2"/>
        <v>100</v>
      </c>
      <c r="J28" s="70">
        <f t="shared" si="2"/>
        <v>100</v>
      </c>
      <c r="K28" s="70">
        <f t="shared" si="2"/>
        <v>100</v>
      </c>
      <c r="L28" s="70">
        <f t="shared" si="2"/>
        <v>100</v>
      </c>
      <c r="M28" s="70">
        <f t="shared" si="2"/>
        <v>100</v>
      </c>
      <c r="N28" s="73">
        <f aca="true" t="shared" si="3" ref="N28:AM28">100+SUM(N25:N27)</f>
        <v>100</v>
      </c>
      <c r="O28" s="74">
        <f t="shared" si="3"/>
        <v>100</v>
      </c>
      <c r="P28" s="70">
        <f t="shared" si="3"/>
        <v>95</v>
      </c>
      <c r="Q28" s="70">
        <f t="shared" si="3"/>
        <v>100</v>
      </c>
      <c r="R28" s="70">
        <f t="shared" si="3"/>
        <v>100</v>
      </c>
      <c r="S28" s="70">
        <f t="shared" si="3"/>
        <v>100</v>
      </c>
      <c r="T28" s="70">
        <f t="shared" si="3"/>
        <v>100</v>
      </c>
      <c r="U28" s="70">
        <f t="shared" si="3"/>
        <v>100</v>
      </c>
      <c r="V28" s="70">
        <f t="shared" si="3"/>
        <v>100</v>
      </c>
      <c r="W28" s="70">
        <f t="shared" si="3"/>
        <v>100</v>
      </c>
      <c r="X28" s="70">
        <f t="shared" si="3"/>
        <v>100</v>
      </c>
      <c r="Y28" s="70">
        <f t="shared" si="3"/>
        <v>100</v>
      </c>
      <c r="Z28" s="70">
        <f t="shared" si="3"/>
        <v>95</v>
      </c>
      <c r="AA28" s="71">
        <f t="shared" si="3"/>
        <v>100</v>
      </c>
      <c r="AB28" s="70">
        <f t="shared" si="3"/>
        <v>100</v>
      </c>
      <c r="AC28" s="70">
        <f t="shared" si="3"/>
        <v>100</v>
      </c>
      <c r="AD28" s="70">
        <f t="shared" si="3"/>
        <v>100</v>
      </c>
      <c r="AE28" s="70">
        <f t="shared" si="3"/>
        <v>95</v>
      </c>
      <c r="AF28" s="70">
        <f t="shared" si="3"/>
        <v>100</v>
      </c>
      <c r="AG28" s="70">
        <f t="shared" si="3"/>
        <v>100</v>
      </c>
      <c r="AH28" s="70">
        <f t="shared" si="3"/>
        <v>100</v>
      </c>
      <c r="AI28" s="70">
        <f t="shared" si="3"/>
        <v>100</v>
      </c>
      <c r="AJ28" s="70">
        <f t="shared" si="3"/>
        <v>100</v>
      </c>
      <c r="AK28" s="70">
        <f t="shared" si="3"/>
        <v>100</v>
      </c>
      <c r="AL28" s="70">
        <f t="shared" si="3"/>
        <v>100</v>
      </c>
      <c r="AM28" s="75">
        <f t="shared" si="3"/>
        <v>90</v>
      </c>
    </row>
    <row r="29" spans="1:39" s="59" customFormat="1" ht="15" customHeight="1" thickBot="1">
      <c r="A29" s="56" t="s">
        <v>24</v>
      </c>
      <c r="B29" s="42"/>
      <c r="C29" s="43"/>
      <c r="D29" s="43"/>
      <c r="E29" s="43"/>
      <c r="F29" s="43"/>
      <c r="G29" s="43">
        <v>-15</v>
      </c>
      <c r="H29" s="43"/>
      <c r="I29" s="43"/>
      <c r="J29" s="43"/>
      <c r="K29" s="43"/>
      <c r="L29" s="43"/>
      <c r="M29" s="43"/>
      <c r="N29" s="57"/>
      <c r="O29" s="42"/>
      <c r="P29" s="43"/>
      <c r="Q29" s="43"/>
      <c r="R29" s="43"/>
      <c r="S29" s="43"/>
      <c r="T29" s="43"/>
      <c r="U29" s="43">
        <v>-10</v>
      </c>
      <c r="V29" s="43"/>
      <c r="W29" s="43"/>
      <c r="X29" s="43"/>
      <c r="Y29" s="43"/>
      <c r="Z29" s="43"/>
      <c r="AA29" s="57"/>
      <c r="AB29" s="42"/>
      <c r="AC29" s="43">
        <v>-10</v>
      </c>
      <c r="AD29" s="43">
        <v>-5</v>
      </c>
      <c r="AE29" s="43"/>
      <c r="AF29" s="43">
        <v>-10</v>
      </c>
      <c r="AG29" s="43">
        <v>-15</v>
      </c>
      <c r="AH29" s="43">
        <v>-5</v>
      </c>
      <c r="AI29" s="43">
        <v>-25</v>
      </c>
      <c r="AJ29" s="43">
        <v>-5</v>
      </c>
      <c r="AK29" s="43">
        <v>-20</v>
      </c>
      <c r="AL29" s="43"/>
      <c r="AM29" s="58"/>
    </row>
    <row r="30" spans="1:39" ht="15" customHeight="1" thickBot="1" thickTop="1">
      <c r="A30" s="60" t="s">
        <v>29</v>
      </c>
      <c r="B30" s="61"/>
      <c r="C30" s="62"/>
      <c r="D30" s="62">
        <v>30</v>
      </c>
      <c r="E30" s="62">
        <v>30</v>
      </c>
      <c r="F30" s="62"/>
      <c r="G30" s="62"/>
      <c r="H30" s="62"/>
      <c r="I30" s="62"/>
      <c r="J30" s="62"/>
      <c r="K30" s="62"/>
      <c r="L30" s="62"/>
      <c r="M30" s="62"/>
      <c r="N30" s="63"/>
      <c r="O30" s="64"/>
      <c r="P30" s="62"/>
      <c r="Q30" s="62">
        <v>30</v>
      </c>
      <c r="R30" s="62">
        <v>30</v>
      </c>
      <c r="S30" s="62"/>
      <c r="T30" s="62"/>
      <c r="U30" s="62"/>
      <c r="V30" s="62"/>
      <c r="W30" s="62"/>
      <c r="X30" s="62"/>
      <c r="Y30" s="62"/>
      <c r="Z30" s="62"/>
      <c r="AA30" s="65"/>
      <c r="AB30" s="66"/>
      <c r="AC30" s="62"/>
      <c r="AD30" s="62">
        <v>30</v>
      </c>
      <c r="AE30" s="62">
        <v>30</v>
      </c>
      <c r="AF30" s="62"/>
      <c r="AG30" s="62"/>
      <c r="AH30" s="62"/>
      <c r="AI30" s="62"/>
      <c r="AJ30" s="62"/>
      <c r="AK30" s="62"/>
      <c r="AL30" s="62"/>
      <c r="AM30" s="67"/>
    </row>
    <row r="31" spans="1:39" ht="16.5" customHeight="1" thickBot="1" thickTop="1">
      <c r="A31" s="84" t="s">
        <v>30</v>
      </c>
      <c r="B31" s="70">
        <f aca="true" t="shared" si="4" ref="B31:AM31">SUM(B24,B28)</f>
        <v>197</v>
      </c>
      <c r="C31" s="70">
        <f t="shared" si="4"/>
        <v>200</v>
      </c>
      <c r="D31" s="70">
        <f t="shared" si="4"/>
        <v>198</v>
      </c>
      <c r="E31" s="70">
        <f t="shared" si="4"/>
        <v>193</v>
      </c>
      <c r="F31" s="70">
        <f t="shared" si="4"/>
        <v>197</v>
      </c>
      <c r="G31" s="70">
        <f t="shared" si="4"/>
        <v>190</v>
      </c>
      <c r="H31" s="70">
        <f t="shared" si="4"/>
        <v>198</v>
      </c>
      <c r="I31" s="70">
        <f t="shared" si="4"/>
        <v>198</v>
      </c>
      <c r="J31" s="70">
        <f t="shared" si="4"/>
        <v>195</v>
      </c>
      <c r="K31" s="70">
        <f t="shared" si="4"/>
        <v>166</v>
      </c>
      <c r="L31" s="70">
        <f t="shared" si="4"/>
        <v>191</v>
      </c>
      <c r="M31" s="70">
        <f t="shared" si="4"/>
        <v>194</v>
      </c>
      <c r="N31" s="76">
        <f t="shared" si="4"/>
        <v>191</v>
      </c>
      <c r="O31" s="70">
        <f t="shared" si="4"/>
        <v>200</v>
      </c>
      <c r="P31" s="70">
        <f t="shared" si="4"/>
        <v>184</v>
      </c>
      <c r="Q31" s="70">
        <f t="shared" si="4"/>
        <v>193</v>
      </c>
      <c r="R31" s="70">
        <f t="shared" si="4"/>
        <v>189</v>
      </c>
      <c r="S31" s="70">
        <f t="shared" si="4"/>
        <v>190</v>
      </c>
      <c r="T31" s="70">
        <f t="shared" si="4"/>
        <v>198</v>
      </c>
      <c r="U31" s="70">
        <f t="shared" si="4"/>
        <v>181</v>
      </c>
      <c r="V31" s="70">
        <f t="shared" si="4"/>
        <v>200</v>
      </c>
      <c r="W31" s="70">
        <f t="shared" si="4"/>
        <v>194</v>
      </c>
      <c r="X31" s="70">
        <f t="shared" si="4"/>
        <v>190</v>
      </c>
      <c r="Y31" s="70">
        <f t="shared" si="4"/>
        <v>178</v>
      </c>
      <c r="Z31" s="70">
        <f t="shared" si="4"/>
        <v>195</v>
      </c>
      <c r="AA31" s="76">
        <f t="shared" si="4"/>
        <v>198</v>
      </c>
      <c r="AB31" s="70">
        <f t="shared" si="4"/>
        <v>197</v>
      </c>
      <c r="AC31" s="70">
        <f t="shared" si="4"/>
        <v>199</v>
      </c>
      <c r="AD31" s="70">
        <f t="shared" si="4"/>
        <v>175</v>
      </c>
      <c r="AE31" s="70">
        <f t="shared" si="4"/>
        <v>193</v>
      </c>
      <c r="AF31" s="70">
        <f t="shared" si="4"/>
        <v>190</v>
      </c>
      <c r="AG31" s="70">
        <f t="shared" si="4"/>
        <v>199</v>
      </c>
      <c r="AH31" s="70">
        <f t="shared" si="4"/>
        <v>194</v>
      </c>
      <c r="AI31" s="70">
        <f t="shared" si="4"/>
        <v>146</v>
      </c>
      <c r="AJ31" s="70">
        <f t="shared" si="4"/>
        <v>198</v>
      </c>
      <c r="AK31" s="70">
        <f t="shared" si="4"/>
        <v>197</v>
      </c>
      <c r="AL31" s="70">
        <f t="shared" si="4"/>
        <v>196</v>
      </c>
      <c r="AM31" s="72">
        <f t="shared" si="4"/>
        <v>181</v>
      </c>
    </row>
    <row r="32" spans="1:39" ht="16.5" customHeight="1" thickBot="1" thickTop="1">
      <c r="A32" s="85" t="s">
        <v>31</v>
      </c>
      <c r="B32" s="77">
        <f>SUM(B24,B28:B30)</f>
        <v>197</v>
      </c>
      <c r="C32" s="77">
        <f aca="true" t="shared" si="5" ref="C32:M32">SUM(C24,C28:C30)</f>
        <v>200</v>
      </c>
      <c r="D32" s="77">
        <f t="shared" si="5"/>
        <v>228</v>
      </c>
      <c r="E32" s="77">
        <f t="shared" si="5"/>
        <v>223</v>
      </c>
      <c r="F32" s="77">
        <f t="shared" si="5"/>
        <v>197</v>
      </c>
      <c r="G32" s="77">
        <f t="shared" si="5"/>
        <v>175</v>
      </c>
      <c r="H32" s="77">
        <f t="shared" si="5"/>
        <v>198</v>
      </c>
      <c r="I32" s="77">
        <f t="shared" si="5"/>
        <v>198</v>
      </c>
      <c r="J32" s="77">
        <f t="shared" si="5"/>
        <v>195</v>
      </c>
      <c r="K32" s="77">
        <f t="shared" si="5"/>
        <v>166</v>
      </c>
      <c r="L32" s="77">
        <f t="shared" si="5"/>
        <v>191</v>
      </c>
      <c r="M32" s="77">
        <f t="shared" si="5"/>
        <v>194</v>
      </c>
      <c r="N32" s="78">
        <f>SUM(N24,N28:N30)</f>
        <v>191</v>
      </c>
      <c r="O32" s="77">
        <f>SUM(O24,O28:O30)</f>
        <v>200</v>
      </c>
      <c r="P32" s="77">
        <f aca="true" t="shared" si="6" ref="P32:Z32">SUM(P24,P28:P30)</f>
        <v>184</v>
      </c>
      <c r="Q32" s="77">
        <f t="shared" si="6"/>
        <v>223</v>
      </c>
      <c r="R32" s="77">
        <f t="shared" si="6"/>
        <v>219</v>
      </c>
      <c r="S32" s="77">
        <f t="shared" si="6"/>
        <v>190</v>
      </c>
      <c r="T32" s="77">
        <f t="shared" si="6"/>
        <v>198</v>
      </c>
      <c r="U32" s="77">
        <f t="shared" si="6"/>
        <v>171</v>
      </c>
      <c r="V32" s="77">
        <f t="shared" si="6"/>
        <v>200</v>
      </c>
      <c r="W32" s="77">
        <f t="shared" si="6"/>
        <v>194</v>
      </c>
      <c r="X32" s="77">
        <f t="shared" si="6"/>
        <v>190</v>
      </c>
      <c r="Y32" s="77">
        <f t="shared" si="6"/>
        <v>178</v>
      </c>
      <c r="Z32" s="77">
        <f t="shared" si="6"/>
        <v>195</v>
      </c>
      <c r="AA32" s="79">
        <f>SUM(AA24,AA28:AA30)</f>
        <v>198</v>
      </c>
      <c r="AB32" s="77">
        <f>SUM(AB24,AB28:AB30)</f>
        <v>197</v>
      </c>
      <c r="AC32" s="77">
        <f aca="true" t="shared" si="7" ref="AC32:AL32">SUM(AC24,AC28:AC30)</f>
        <v>189</v>
      </c>
      <c r="AD32" s="77">
        <f t="shared" si="7"/>
        <v>200</v>
      </c>
      <c r="AE32" s="77">
        <f t="shared" si="7"/>
        <v>223</v>
      </c>
      <c r="AF32" s="77">
        <f t="shared" si="7"/>
        <v>180</v>
      </c>
      <c r="AG32" s="77">
        <f t="shared" si="7"/>
        <v>184</v>
      </c>
      <c r="AH32" s="77">
        <f t="shared" si="7"/>
        <v>189</v>
      </c>
      <c r="AI32" s="77">
        <f t="shared" si="7"/>
        <v>121</v>
      </c>
      <c r="AJ32" s="77">
        <f t="shared" si="7"/>
        <v>193</v>
      </c>
      <c r="AK32" s="77">
        <f t="shared" si="7"/>
        <v>177</v>
      </c>
      <c r="AL32" s="77">
        <f t="shared" si="7"/>
        <v>196</v>
      </c>
      <c r="AM32" s="80">
        <f>SUM(AM24,AM28:AM30)</f>
        <v>181</v>
      </c>
    </row>
    <row r="33" spans="1:39" ht="16.5" customHeight="1" thickBot="1">
      <c r="A33" s="68" t="s">
        <v>32</v>
      </c>
      <c r="B33" s="70">
        <f aca="true" t="shared" si="8" ref="B33:AM33">RANK(B31,$B$31:$AM$31)</f>
        <v>12</v>
      </c>
      <c r="C33" s="70">
        <f t="shared" si="8"/>
        <v>1</v>
      </c>
      <c r="D33" s="70">
        <f t="shared" si="8"/>
        <v>6</v>
      </c>
      <c r="E33" s="70">
        <f t="shared" si="8"/>
        <v>22</v>
      </c>
      <c r="F33" s="70">
        <f t="shared" si="8"/>
        <v>12</v>
      </c>
      <c r="G33" s="70">
        <f t="shared" si="8"/>
        <v>27</v>
      </c>
      <c r="H33" s="70">
        <f t="shared" si="8"/>
        <v>6</v>
      </c>
      <c r="I33" s="70">
        <f t="shared" si="8"/>
        <v>6</v>
      </c>
      <c r="J33" s="70">
        <f t="shared" si="8"/>
        <v>17</v>
      </c>
      <c r="K33" s="70">
        <f t="shared" si="8"/>
        <v>37</v>
      </c>
      <c r="L33" s="70">
        <f t="shared" si="8"/>
        <v>25</v>
      </c>
      <c r="M33" s="70">
        <f t="shared" si="8"/>
        <v>19</v>
      </c>
      <c r="N33" s="76">
        <f t="shared" si="8"/>
        <v>25</v>
      </c>
      <c r="O33" s="70">
        <f t="shared" si="8"/>
        <v>1</v>
      </c>
      <c r="P33" s="70">
        <f t="shared" si="8"/>
        <v>32</v>
      </c>
      <c r="Q33" s="70">
        <f t="shared" si="8"/>
        <v>22</v>
      </c>
      <c r="R33" s="70">
        <f t="shared" si="8"/>
        <v>31</v>
      </c>
      <c r="S33" s="70">
        <f t="shared" si="8"/>
        <v>27</v>
      </c>
      <c r="T33" s="70">
        <f t="shared" si="8"/>
        <v>6</v>
      </c>
      <c r="U33" s="70">
        <f t="shared" si="8"/>
        <v>33</v>
      </c>
      <c r="V33" s="70">
        <f t="shared" si="8"/>
        <v>1</v>
      </c>
      <c r="W33" s="70">
        <f t="shared" si="8"/>
        <v>19</v>
      </c>
      <c r="X33" s="70">
        <f t="shared" si="8"/>
        <v>27</v>
      </c>
      <c r="Y33" s="70">
        <f t="shared" si="8"/>
        <v>35</v>
      </c>
      <c r="Z33" s="70">
        <f t="shared" si="8"/>
        <v>17</v>
      </c>
      <c r="AA33" s="76">
        <f t="shared" si="8"/>
        <v>6</v>
      </c>
      <c r="AB33" s="70">
        <f t="shared" si="8"/>
        <v>12</v>
      </c>
      <c r="AC33" s="70">
        <f t="shared" si="8"/>
        <v>4</v>
      </c>
      <c r="AD33" s="70">
        <f t="shared" si="8"/>
        <v>36</v>
      </c>
      <c r="AE33" s="70">
        <f t="shared" si="8"/>
        <v>22</v>
      </c>
      <c r="AF33" s="70">
        <f t="shared" si="8"/>
        <v>27</v>
      </c>
      <c r="AG33" s="70">
        <f t="shared" si="8"/>
        <v>4</v>
      </c>
      <c r="AH33" s="70">
        <f t="shared" si="8"/>
        <v>19</v>
      </c>
      <c r="AI33" s="70">
        <f t="shared" si="8"/>
        <v>38</v>
      </c>
      <c r="AJ33" s="70">
        <f t="shared" si="8"/>
        <v>6</v>
      </c>
      <c r="AK33" s="70">
        <f t="shared" si="8"/>
        <v>12</v>
      </c>
      <c r="AL33" s="70">
        <f t="shared" si="8"/>
        <v>16</v>
      </c>
      <c r="AM33" s="72">
        <f t="shared" si="8"/>
        <v>33</v>
      </c>
    </row>
    <row r="34" spans="1:39" ht="16.5" customHeight="1" thickBot="1">
      <c r="A34" s="69" t="s">
        <v>33</v>
      </c>
      <c r="B34" s="81" t="str">
        <f>HLOOKUP(B32,'Quy định xếp loại'!$B$3:$F$4,2,1)</f>
        <v>Tốt</v>
      </c>
      <c r="C34" s="81" t="str">
        <f>HLOOKUP(C32,'Quy định xếp loại'!$B$3:$F$4,2,1)</f>
        <v>Tốt</v>
      </c>
      <c r="D34" s="81" t="str">
        <f>HLOOKUP(D32,'Quy định xếp loại'!$B$3:$F$4,2,1)</f>
        <v>Tốt</v>
      </c>
      <c r="E34" s="81" t="str">
        <f>HLOOKUP(E32,'Quy định xếp loại'!$B$3:$F$4,2,1)</f>
        <v>Tốt</v>
      </c>
      <c r="F34" s="81" t="str">
        <f>HLOOKUP(F32,'Quy định xếp loại'!$B$3:$F$4,2,1)</f>
        <v>Tốt</v>
      </c>
      <c r="G34" s="81" t="str">
        <f>HLOOKUP(G32,'Quy định xếp loại'!$B$3:$F$4,2,1)</f>
        <v>TB</v>
      </c>
      <c r="H34" s="81" t="str">
        <f>HLOOKUP(H32,'Quy định xếp loại'!$B$3:$F$4,2,1)</f>
        <v>Tốt</v>
      </c>
      <c r="I34" s="81" t="str">
        <f>HLOOKUP(I32,'Quy định xếp loại'!$B$3:$F$4,2,1)</f>
        <v>Tốt</v>
      </c>
      <c r="J34" s="81" t="str">
        <f>HLOOKUP(J32,'Quy định xếp loại'!$B$3:$F$4,2,1)</f>
        <v>Tốt</v>
      </c>
      <c r="K34" s="81" t="str">
        <f>HLOOKUP(K32,'Quy định xếp loại'!$B$3:$F$4,2,1)</f>
        <v>Yếu</v>
      </c>
      <c r="L34" s="81" t="str">
        <f>HLOOKUP(L32,'Quy định xếp loại'!$B$3:$F$4,2,1)</f>
        <v>Tốt</v>
      </c>
      <c r="M34" s="81" t="str">
        <f>HLOOKUP(M32,'Quy định xếp loại'!$B$3:$F$4,2,1)</f>
        <v>Tốt</v>
      </c>
      <c r="N34" s="81" t="str">
        <f>HLOOKUP(N32,'Quy định xếp loại'!$B$3:$F$4,2,1)</f>
        <v>Tốt</v>
      </c>
      <c r="O34" s="81" t="str">
        <f>HLOOKUP(O32,'Quy định xếp loại'!$B$3:$F$4,2,1)</f>
        <v>Tốt</v>
      </c>
      <c r="P34" s="81" t="str">
        <f>HLOOKUP(P32,'Quy định xếp loại'!$B$3:$F$4,2,1)</f>
        <v>Khá</v>
      </c>
      <c r="Q34" s="81" t="str">
        <f>HLOOKUP(Q32,'Quy định xếp loại'!$B$3:$F$4,2,1)</f>
        <v>Tốt</v>
      </c>
      <c r="R34" s="81" t="str">
        <f>HLOOKUP(R32,'Quy định xếp loại'!$B$3:$F$4,2,1)</f>
        <v>Tốt</v>
      </c>
      <c r="S34" s="81" t="str">
        <f>HLOOKUP(S32,'Quy định xếp loại'!$B$3:$F$4,2,1)</f>
        <v>Tốt</v>
      </c>
      <c r="T34" s="81" t="str">
        <f>HLOOKUP(T32,'Quy định xếp loại'!$B$3:$F$4,2,1)</f>
        <v>Tốt</v>
      </c>
      <c r="U34" s="81" t="str">
        <f>HLOOKUP(U32,'Quy định xếp loại'!$B$3:$F$4,2,1)</f>
        <v>TB</v>
      </c>
      <c r="V34" s="81" t="str">
        <f>HLOOKUP(V32,'Quy định xếp loại'!$B$3:$F$4,2,1)</f>
        <v>Tốt</v>
      </c>
      <c r="W34" s="81" t="str">
        <f>HLOOKUP(W32,'Quy định xếp loại'!$B$3:$F$4,2,1)</f>
        <v>Tốt</v>
      </c>
      <c r="X34" s="81" t="str">
        <f>HLOOKUP(X32,'Quy định xếp loại'!$B$3:$F$4,2,1)</f>
        <v>Tốt</v>
      </c>
      <c r="Y34" s="81" t="str">
        <f>HLOOKUP(Y32,'Quy định xếp loại'!$B$3:$F$4,2,1)</f>
        <v>TB</v>
      </c>
      <c r="Z34" s="81" t="str">
        <f>HLOOKUP(Z32,'Quy định xếp loại'!$B$3:$F$4,2,1)</f>
        <v>Tốt</v>
      </c>
      <c r="AA34" s="82" t="str">
        <f>HLOOKUP(AA32,'Quy định xếp loại'!$B$3:$F$4,2,1)</f>
        <v>Tốt</v>
      </c>
      <c r="AB34" s="81" t="str">
        <f>HLOOKUP(AB32,'Quy định xếp loại'!$B$3:$F$4,2,1)</f>
        <v>Tốt</v>
      </c>
      <c r="AC34" s="81" t="str">
        <f>HLOOKUP(AC32,'Quy định xếp loại'!$B$3:$F$4,2,1)</f>
        <v>Khá</v>
      </c>
      <c r="AD34" s="81" t="str">
        <f>HLOOKUP(AD32,'Quy định xếp loại'!$B$3:$F$4,2,1)</f>
        <v>Tốt</v>
      </c>
      <c r="AE34" s="81" t="str">
        <f>HLOOKUP(AE32,'Quy định xếp loại'!$B$3:$F$4,2,1)</f>
        <v>Tốt</v>
      </c>
      <c r="AF34" s="81" t="str">
        <f>HLOOKUP(AF32,'Quy định xếp loại'!$B$3:$F$4,2,1)</f>
        <v>Khá</v>
      </c>
      <c r="AG34" s="81" t="str">
        <f>HLOOKUP(AG32,'Quy định xếp loại'!$B$3:$F$4,2,1)</f>
        <v>Khá</v>
      </c>
      <c r="AH34" s="81" t="str">
        <f>HLOOKUP(AH32,'Quy định xếp loại'!$B$3:$F$4,2,1)</f>
        <v>Khá</v>
      </c>
      <c r="AI34" s="81" t="str">
        <f>HLOOKUP(AI32,'Quy định xếp loại'!$B$3:$F$4,2,1)</f>
        <v>Kém</v>
      </c>
      <c r="AJ34" s="81" t="str">
        <f>HLOOKUP(AJ32,'Quy định xếp loại'!$B$3:$F$4,2,1)</f>
        <v>Tốt</v>
      </c>
      <c r="AK34" s="81" t="str">
        <f>HLOOKUP(AK32,'Quy định xếp loại'!$B$3:$F$4,2,1)</f>
        <v>TB</v>
      </c>
      <c r="AL34" s="81" t="str">
        <f>HLOOKUP(AL32,'Quy định xếp loại'!$B$3:$F$4,2,1)</f>
        <v>Tốt</v>
      </c>
      <c r="AM34" s="83" t="str">
        <f>HLOOKUP(AM32,'Quy định xếp loại'!$B$3:$F$4,2,1)</f>
        <v>Khá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AL3:AL4"/>
    <mergeCell ref="AA3:AA4"/>
    <mergeCell ref="AF3:AF4"/>
    <mergeCell ref="AC3:AC4"/>
    <mergeCell ref="AE3:AE4"/>
    <mergeCell ref="T3:T4"/>
    <mergeCell ref="Y3:Y4"/>
    <mergeCell ref="Z3:Z4"/>
    <mergeCell ref="E3:E4"/>
    <mergeCell ref="J3:J4"/>
    <mergeCell ref="K3:K4"/>
    <mergeCell ref="V3:V4"/>
    <mergeCell ref="Q3:Q4"/>
    <mergeCell ref="AJ3:AJ4"/>
    <mergeCell ref="P3:P4"/>
    <mergeCell ref="AH3:AH4"/>
    <mergeCell ref="AB3:AB4"/>
    <mergeCell ref="M3:M4"/>
    <mergeCell ref="AK3:AK4"/>
    <mergeCell ref="O3:O4"/>
    <mergeCell ref="AD3:AD4"/>
    <mergeCell ref="A1:AM1"/>
    <mergeCell ref="A2:AM2"/>
    <mergeCell ref="A3:A4"/>
    <mergeCell ref="B3:B4"/>
    <mergeCell ref="C3:C4"/>
    <mergeCell ref="H3:H4"/>
    <mergeCell ref="D3:D4"/>
    <mergeCell ref="S3:S4"/>
    <mergeCell ref="G3:G4"/>
    <mergeCell ref="AI3:AI4"/>
    <mergeCell ref="AM3:AM4"/>
    <mergeCell ref="R3:R4"/>
    <mergeCell ref="F3:F4"/>
    <mergeCell ref="N3:N4"/>
    <mergeCell ref="AG3:AG4"/>
    <mergeCell ref="U3:U4"/>
    <mergeCell ref="X3:X4"/>
    <mergeCell ref="I3:I4"/>
    <mergeCell ref="L3:L4"/>
    <mergeCell ref="W3:W4"/>
  </mergeCells>
  <conditionalFormatting sqref="B33:AM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5"/>
  <sheetViews>
    <sheetView zoomScale="85" zoomScaleNormal="85" zoomScalePageLayoutView="0" workbookViewId="0" topLeftCell="A22">
      <selection activeCell="B39" sqref="B39"/>
    </sheetView>
  </sheetViews>
  <sheetFormatPr defaultColWidth="10.10546875" defaultRowHeight="15" customHeight="1"/>
  <cols>
    <col min="1" max="1" width="5.10546875" style="0" customWidth="1"/>
    <col min="2" max="2" width="109.6640625" style="0" customWidth="1"/>
    <col min="3" max="25" width="7.99609375" style="0" customWidth="1"/>
  </cols>
  <sheetData>
    <row r="1" spans="1:2" ht="18.75" customHeight="1">
      <c r="A1" s="124" t="s">
        <v>119</v>
      </c>
      <c r="B1" s="125"/>
    </row>
    <row r="2" spans="1:2" ht="19.5" customHeight="1" thickBot="1">
      <c r="A2" s="126" t="s">
        <v>8</v>
      </c>
      <c r="B2" s="125"/>
    </row>
    <row r="3" spans="1:2" ht="13.5" customHeight="1" thickBot="1" thickTop="1">
      <c r="A3" s="87" t="s">
        <v>9</v>
      </c>
      <c r="B3" s="88" t="s">
        <v>34</v>
      </c>
    </row>
    <row r="4" spans="1:3" ht="13.5" customHeight="1" thickTop="1">
      <c r="A4" s="10" t="s">
        <v>41</v>
      </c>
      <c r="B4" s="103" t="s">
        <v>120</v>
      </c>
      <c r="C4" s="11"/>
    </row>
    <row r="5" spans="1:3" ht="13.5" customHeight="1">
      <c r="A5" s="9" t="s">
        <v>42</v>
      </c>
      <c r="B5" s="104" t="s">
        <v>121</v>
      </c>
      <c r="C5" s="11"/>
    </row>
    <row r="6" spans="1:3" ht="13.5" customHeight="1">
      <c r="A6" s="9" t="s">
        <v>43</v>
      </c>
      <c r="B6" s="12" t="s">
        <v>140</v>
      </c>
      <c r="C6" s="11"/>
    </row>
    <row r="7" spans="1:3" ht="13.5" customHeight="1">
      <c r="A7" s="9" t="s">
        <v>44</v>
      </c>
      <c r="B7" s="104" t="s">
        <v>141</v>
      </c>
      <c r="C7" s="11"/>
    </row>
    <row r="8" spans="1:3" ht="13.5" customHeight="1">
      <c r="A8" s="9" t="s">
        <v>45</v>
      </c>
      <c r="B8" s="104" t="s">
        <v>134</v>
      </c>
      <c r="C8" s="5"/>
    </row>
    <row r="9" spans="1:3" ht="13.5" customHeight="1">
      <c r="A9" s="9" t="s">
        <v>46</v>
      </c>
      <c r="B9" s="104" t="s">
        <v>151</v>
      </c>
      <c r="C9" s="6"/>
    </row>
    <row r="10" spans="1:3" ht="13.5" customHeight="1">
      <c r="A10" s="9" t="s">
        <v>47</v>
      </c>
      <c r="B10" s="104" t="s">
        <v>142</v>
      </c>
      <c r="C10" s="5"/>
    </row>
    <row r="11" spans="1:3" ht="13.5" customHeight="1">
      <c r="A11" s="9" t="s">
        <v>48</v>
      </c>
      <c r="B11" s="104" t="s">
        <v>143</v>
      </c>
      <c r="C11" s="7"/>
    </row>
    <row r="12" spans="1:3" ht="13.5" customHeight="1">
      <c r="A12" s="9" t="s">
        <v>49</v>
      </c>
      <c r="B12" s="104" t="s">
        <v>144</v>
      </c>
      <c r="C12" s="7"/>
    </row>
    <row r="13" spans="1:3" ht="13.5" customHeight="1">
      <c r="A13" s="9" t="s">
        <v>50</v>
      </c>
      <c r="B13" s="104" t="s">
        <v>124</v>
      </c>
      <c r="C13" s="8"/>
    </row>
    <row r="14" spans="1:3" s="19" customFormat="1" ht="13.5" customHeight="1">
      <c r="A14" s="9" t="s">
        <v>51</v>
      </c>
      <c r="B14" s="104" t="s">
        <v>122</v>
      </c>
      <c r="C14" s="8"/>
    </row>
    <row r="15" spans="1:3" ht="13.5" customHeight="1">
      <c r="A15" s="9" t="s">
        <v>52</v>
      </c>
      <c r="B15" s="104" t="s">
        <v>152</v>
      </c>
      <c r="C15" s="8"/>
    </row>
    <row r="16" spans="1:3" ht="13.5" customHeight="1" thickBot="1">
      <c r="A16" s="17" t="s">
        <v>53</v>
      </c>
      <c r="B16" s="105" t="s">
        <v>123</v>
      </c>
      <c r="C16" s="11"/>
    </row>
    <row r="17" spans="1:3" ht="13.5" customHeight="1">
      <c r="A17" s="89" t="s">
        <v>54</v>
      </c>
      <c r="B17" s="90" t="s">
        <v>156</v>
      </c>
      <c r="C17" s="11"/>
    </row>
    <row r="18" spans="1:3" ht="13.5" customHeight="1">
      <c r="A18" s="91" t="s">
        <v>55</v>
      </c>
      <c r="B18" s="92" t="s">
        <v>145</v>
      </c>
      <c r="C18" s="11"/>
    </row>
    <row r="19" spans="1:3" ht="13.5" customHeight="1">
      <c r="A19" s="91" t="s">
        <v>56</v>
      </c>
      <c r="B19" s="93" t="s">
        <v>138</v>
      </c>
      <c r="C19" s="11"/>
    </row>
    <row r="20" spans="1:3" ht="13.5" customHeight="1">
      <c r="A20" s="91" t="s">
        <v>57</v>
      </c>
      <c r="B20" s="94" t="s">
        <v>153</v>
      </c>
      <c r="C20" s="11"/>
    </row>
    <row r="21" spans="1:3" ht="13.5" customHeight="1">
      <c r="A21" s="91" t="s">
        <v>58</v>
      </c>
      <c r="B21" s="95" t="s">
        <v>125</v>
      </c>
      <c r="C21" s="11"/>
    </row>
    <row r="22" spans="1:3" ht="13.5" customHeight="1">
      <c r="A22" s="91" t="s">
        <v>59</v>
      </c>
      <c r="B22" s="96" t="s">
        <v>126</v>
      </c>
      <c r="C22" s="11"/>
    </row>
    <row r="23" spans="1:3" ht="13.5" customHeight="1">
      <c r="A23" s="91" t="s">
        <v>60</v>
      </c>
      <c r="B23" s="96" t="s">
        <v>127</v>
      </c>
      <c r="C23" s="11"/>
    </row>
    <row r="24" spans="1:3" ht="13.5" customHeight="1">
      <c r="A24" s="91" t="s">
        <v>61</v>
      </c>
      <c r="B24" s="97" t="s">
        <v>128</v>
      </c>
      <c r="C24" s="11"/>
    </row>
    <row r="25" spans="1:3" ht="13.5" customHeight="1">
      <c r="A25" s="91" t="s">
        <v>62</v>
      </c>
      <c r="B25" s="96" t="s">
        <v>154</v>
      </c>
      <c r="C25" s="11"/>
    </row>
    <row r="26" spans="1:3" ht="13.5" customHeight="1">
      <c r="A26" s="91" t="s">
        <v>63</v>
      </c>
      <c r="B26" s="96" t="s">
        <v>129</v>
      </c>
      <c r="C26" s="11"/>
    </row>
    <row r="27" spans="1:3" ht="13.5" customHeight="1">
      <c r="A27" s="91" t="s">
        <v>64</v>
      </c>
      <c r="B27" s="96" t="s">
        <v>131</v>
      </c>
      <c r="C27" s="11"/>
    </row>
    <row r="28" spans="1:3" ht="13.5" customHeight="1">
      <c r="A28" s="91" t="s">
        <v>65</v>
      </c>
      <c r="B28" s="96" t="s">
        <v>139</v>
      </c>
      <c r="C28" s="11"/>
    </row>
    <row r="29" spans="1:3" ht="13.5" customHeight="1" thickBot="1">
      <c r="A29" s="98" t="s">
        <v>66</v>
      </c>
      <c r="B29" s="99" t="s">
        <v>133</v>
      </c>
      <c r="C29" s="11"/>
    </row>
    <row r="30" spans="1:3" ht="13.5" customHeight="1">
      <c r="A30" s="100" t="s">
        <v>67</v>
      </c>
      <c r="B30" s="13" t="s">
        <v>130</v>
      </c>
      <c r="C30" s="11"/>
    </row>
    <row r="31" spans="1:3" ht="13.5" customHeight="1">
      <c r="A31" s="98" t="s">
        <v>68</v>
      </c>
      <c r="B31" s="14" t="s">
        <v>132</v>
      </c>
      <c r="C31" s="11"/>
    </row>
    <row r="32" spans="1:3" ht="13.5" customHeight="1">
      <c r="A32" s="98" t="s">
        <v>69</v>
      </c>
      <c r="B32" s="14" t="s">
        <v>157</v>
      </c>
      <c r="C32" s="11"/>
    </row>
    <row r="33" spans="1:3" ht="13.5" customHeight="1">
      <c r="A33" s="98" t="s">
        <v>70</v>
      </c>
      <c r="B33" s="14" t="s">
        <v>146</v>
      </c>
      <c r="C33" s="11"/>
    </row>
    <row r="34" spans="1:3" ht="13.5" customHeight="1">
      <c r="A34" s="98" t="s">
        <v>71</v>
      </c>
      <c r="B34" s="14" t="s">
        <v>147</v>
      </c>
      <c r="C34" s="11"/>
    </row>
    <row r="35" spans="1:3" ht="13.5" customHeight="1">
      <c r="A35" s="98" t="s">
        <v>72</v>
      </c>
      <c r="B35" s="14" t="s">
        <v>148</v>
      </c>
      <c r="C35" s="11"/>
    </row>
    <row r="36" spans="1:3" ht="13.5" customHeight="1">
      <c r="A36" s="98" t="s">
        <v>73</v>
      </c>
      <c r="B36" s="14" t="s">
        <v>149</v>
      </c>
      <c r="C36" s="11"/>
    </row>
    <row r="37" spans="1:3" ht="13.5" customHeight="1">
      <c r="A37" s="98" t="s">
        <v>74</v>
      </c>
      <c r="B37" s="14" t="s">
        <v>155</v>
      </c>
      <c r="C37" s="11"/>
    </row>
    <row r="38" spans="1:3" ht="13.5" customHeight="1">
      <c r="A38" s="98" t="s">
        <v>75</v>
      </c>
      <c r="B38" s="15" t="s">
        <v>150</v>
      </c>
      <c r="C38" s="11"/>
    </row>
    <row r="39" spans="1:3" ht="13.5" customHeight="1">
      <c r="A39" s="98" t="s">
        <v>76</v>
      </c>
      <c r="B39" s="14" t="s">
        <v>135</v>
      </c>
      <c r="C39" s="11"/>
    </row>
    <row r="40" spans="1:3" ht="13.5" customHeight="1">
      <c r="A40" s="101" t="s">
        <v>77</v>
      </c>
      <c r="B40" s="14" t="s">
        <v>136</v>
      </c>
      <c r="C40" s="11"/>
    </row>
    <row r="41" spans="1:3" ht="13.5" customHeight="1" thickBot="1">
      <c r="A41" s="102" t="s">
        <v>78</v>
      </c>
      <c r="B41" s="16" t="s">
        <v>137</v>
      </c>
      <c r="C41" s="11"/>
    </row>
    <row r="42" ht="19.5" customHeight="1" thickTop="1">
      <c r="A42" s="4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  <row r="953" ht="18.75" customHeight="1">
      <c r="A953" s="4"/>
    </row>
    <row r="954" ht="18.75" customHeight="1">
      <c r="A954" s="4"/>
    </row>
    <row r="955" ht="18.75" customHeight="1">
      <c r="A955" s="4"/>
    </row>
    <row r="956" ht="18.75" customHeight="1">
      <c r="A956" s="4"/>
    </row>
    <row r="957" ht="18.75" customHeight="1">
      <c r="A957" s="4"/>
    </row>
    <row r="958" ht="18.75" customHeight="1">
      <c r="A958" s="4"/>
    </row>
    <row r="959" ht="18.75" customHeight="1">
      <c r="A959" s="4"/>
    </row>
    <row r="960" ht="18.75" customHeight="1">
      <c r="A960" s="4"/>
    </row>
    <row r="961" ht="18.75" customHeight="1">
      <c r="A961" s="4"/>
    </row>
    <row r="962" ht="18.75" customHeight="1">
      <c r="A962" s="4"/>
    </row>
    <row r="963" ht="18.75" customHeight="1">
      <c r="A963" s="4"/>
    </row>
    <row r="964" ht="18.75" customHeight="1">
      <c r="A964" s="4"/>
    </row>
    <row r="965" ht="18.75" customHeight="1">
      <c r="A965" s="4"/>
    </row>
    <row r="966" ht="18.75" customHeight="1">
      <c r="A966" s="4"/>
    </row>
    <row r="967" ht="18.75" customHeight="1">
      <c r="A967" s="4"/>
    </row>
    <row r="968" ht="18.75" customHeight="1">
      <c r="A968" s="4"/>
    </row>
    <row r="969" ht="18.75" customHeight="1">
      <c r="A969" s="4"/>
    </row>
    <row r="970" ht="18.75" customHeight="1">
      <c r="A970" s="4"/>
    </row>
    <row r="971" ht="18.75" customHeight="1">
      <c r="A971" s="4"/>
    </row>
    <row r="972" ht="18.75" customHeight="1">
      <c r="A972" s="4"/>
    </row>
    <row r="973" ht="18.75" customHeight="1">
      <c r="A973" s="4"/>
    </row>
    <row r="974" ht="18.75" customHeight="1">
      <c r="A974" s="4"/>
    </row>
    <row r="975" ht="18.75" customHeight="1">
      <c r="A975" s="4"/>
    </row>
    <row r="976" ht="18.75" customHeight="1">
      <c r="A976" s="4"/>
    </row>
    <row r="977" ht="18.75" customHeight="1">
      <c r="A977" s="4"/>
    </row>
    <row r="978" ht="18.75" customHeight="1">
      <c r="A978" s="4"/>
    </row>
    <row r="979" ht="18.75" customHeight="1">
      <c r="A979" s="4"/>
    </row>
    <row r="980" ht="18.75" customHeight="1">
      <c r="A980" s="4"/>
    </row>
    <row r="981" ht="18.75" customHeight="1">
      <c r="A981" s="4"/>
    </row>
    <row r="982" ht="18.75" customHeight="1">
      <c r="A982" s="4"/>
    </row>
    <row r="983" ht="18.75" customHeight="1">
      <c r="A983" s="4"/>
    </row>
    <row r="984" ht="18.75" customHeight="1">
      <c r="A984" s="4"/>
    </row>
    <row r="985" ht="18.75" customHeight="1">
      <c r="A985" s="4"/>
    </row>
    <row r="986" ht="18.75" customHeight="1">
      <c r="A986" s="4"/>
    </row>
    <row r="987" ht="18.75" customHeight="1">
      <c r="A987" s="4"/>
    </row>
    <row r="988" ht="18.75" customHeight="1">
      <c r="A988" s="4"/>
    </row>
    <row r="989" ht="18.75" customHeight="1">
      <c r="A989" s="4"/>
    </row>
    <row r="990" ht="18.75" customHeight="1">
      <c r="A990" s="4"/>
    </row>
    <row r="991" ht="18.75" customHeight="1">
      <c r="A991" s="4"/>
    </row>
    <row r="992" ht="18.75" customHeight="1">
      <c r="A992" s="4"/>
    </row>
    <row r="993" ht="18.75" customHeight="1">
      <c r="A993" s="4"/>
    </row>
    <row r="994" ht="18.75" customHeight="1">
      <c r="A994" s="4"/>
    </row>
    <row r="995" ht="18.75" customHeight="1">
      <c r="A995" s="4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8" sqref="E8"/>
    </sheetView>
  </sheetViews>
  <sheetFormatPr defaultColWidth="10.10546875" defaultRowHeight="15" customHeight="1"/>
  <cols>
    <col min="1" max="2" width="8.88671875" style="0" customWidth="1"/>
    <col min="3" max="3" width="8.88671875" style="18" customWidth="1"/>
    <col min="4" max="7" width="8.88671875" style="0" customWidth="1"/>
    <col min="8" max="27" width="7.99609375" style="0" customWidth="1"/>
  </cols>
  <sheetData>
    <row r="1" spans="1:6" ht="20.25" customHeight="1">
      <c r="A1" s="127" t="s">
        <v>0</v>
      </c>
      <c r="B1" s="128"/>
      <c r="C1" s="128"/>
      <c r="D1" s="128"/>
      <c r="E1" s="128"/>
      <c r="F1" s="128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</cp:lastModifiedBy>
  <cp:lastPrinted>2021-10-24T14:17:42Z</cp:lastPrinted>
  <dcterms:created xsi:type="dcterms:W3CDTF">2019-09-06T08:54:01Z</dcterms:created>
  <dcterms:modified xsi:type="dcterms:W3CDTF">2021-10-25T03:45:50Z</dcterms:modified>
  <cp:category/>
  <cp:version/>
  <cp:contentType/>
  <cp:contentStatus/>
</cp:coreProperties>
</file>