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60" windowHeight="8450" tabRatio="565" activeTab="1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<sst xmlns="http://schemas.openxmlformats.org/spreadsheetml/2006/main" count="157" uniqueCount="157">
  <si>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</si>
  <si>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</si>
  <si>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</si>
  <si>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</si>
  <si>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</si>
  <si>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</si>
  <si>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</si>
  <si>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</si>
  <si>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</si>
  <si>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</si>
  <si>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</si>
  <si>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</si>
  <si>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</si>
  <si>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</si>
  <si>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</si>
  <si>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</si>
  <si>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</si>
  <si>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</si>
  <si>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</si>
  <si>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</si>
  <si>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</si>
  <si>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</si>
  <si>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</si>
  <si>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</si>
  <si>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</si>
  <si>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</si>
  <si>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</si>
  <si>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</si>
  <si>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</si>
  <si>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</si>
  <si>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</si>
  <si>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</si>
  <si>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</si>
  <si>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</si>
  <si>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</si>
  <si>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</si>
  <si>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</si>
  <si>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</si>
  <si>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</si>
  <si>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</si>
  <si>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</si>
  <si>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</si>
  <si>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</si>
  <si>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</si>
  <si>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</si>
  <si>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</si>
  <si>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</si>
  <si>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</si>
  <si>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</si>
  <si>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</si>
  <si>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</si>
  <si>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</si>
  <si>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</si>
  <si>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</si>
  <si>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</si>
  <si>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</si>
  <si>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</si>
  <si>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</si>
  <si>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</si>
  <si>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</si>
  <si>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</si>
  <si>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</si>
  <si>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</si>
  <si>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</si>
  <si>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</si>
  <si>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</si>
  <si>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</si>
  <si>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</si>
  <si>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</si>
  <si>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</si>
  <si>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</si>
  <si>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</si>
  <si>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</si>
  <si>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</si>
  <si>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</si>
  <si>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</si>
  <si>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</si>
  <si>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</si>
  <si>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</si>
  <si>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</si>
  <si>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</si>
  <si>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</si>
  <si>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</si>
  <si>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</si>
  <si>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</si>
  <si>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</si>
  <si>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</si>
  <si>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</si>
  <si>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</si>
  <si>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</si>
  <si>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</si>
  <si>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</si>
  <si>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</si>
  <si>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</si>
  <si>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</si>
  <si>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</si>
  <si>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</si>
  <si>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</si>
  <si>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</si>
  <si>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</si>
  <si>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</si>
  <si>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</si>
  <si>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</si>
  <si>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</si>
  <si>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</si>
  <si>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</si>
  <si>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</si>
  <si>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</si>
  <si>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</si>
  <si>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</si>
  <si>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</si>
  <si>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</si>
  <si>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</si>
  <si>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</si>
  <si>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</si>
  <si>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</si>
  <si>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</si>
  <si>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</si>
  <si>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30 - TỪ: 18/04/2022 ĐẾN 24/04/2022 - LỚP TRỰC: 11A3 - GVCN: ĐINH THỊ HẰNG; 10B1 - GVCN: LƯƠNG THỊ HỒNG THÚY</t>
  </si>
  <si>
    <t xml:space="preserve">T2: 1P (Bảo); T3: 1 sai đồng phục (Thân); T5: ĐKNVQS (Đ. Nghĩa, Huy, Khánh, Đình, Hợp); T5: 2 sai đồng phục (Chiến Thắng); T6: 1 sai đồng phục (Mến); CT2: 5P (Mai, L. Thảo, M. Ngọc, Phượng, Ánh) </t>
  </si>
  <si>
    <t xml:space="preserve">T2: 2P; T3: 2P (Y Pil, Bảo Long); Nhựt đi học muộn; Đăng Nguyên sai đồng phục; T4: 2P (Y Pil, Trúc); Đăng Nguyên sai đồng phục; Lớp ồn; Nguyên, Long cúp tiết Toán; T5: Lớp ồn; CT2: 2P (Y Pil, Bảo Long); 8 tiết (NGLL, Hóa, Hóa, Toán, Toán, Hóa, TD, TD) chưa kí SĐB - Đề nghị kí bổ sung; </t>
  </si>
  <si>
    <t xml:space="preserve">T2: 2P (F0, F1: Như, Giang); T3: 1P (Kim Ánh); 2P (F0. F1: Như, Giang); T24: 2P (Kim Ánh,...); 2P (F0. F1: Như, Giang); T5: 2P (F0. F1: Như, Giang), Huy đi học muộn; T6: 2P (F0. F1: Như, Giang); CT2: 5P; </t>
  </si>
  <si>
    <t>T2: Thảo sai đồng phục, T4: 1P (Ki Na); T6: 3P (Huy, Phúc, T. Hòa F0); CT2: 1P (Tú)</t>
  </si>
  <si>
    <t xml:space="preserve">T4: Khánh Linh sai đồng phục; T5: 1P (Nga); T6: 2P (Sep, . . . ); T2: Tiết Tin chưa kí SĐB; </t>
  </si>
  <si>
    <t xml:space="preserve">T2: 5 ko SHL, VS bẩn, 1 đi học muộn (Yến); T3: Trực nhật bẩn (nhiều rác trong hộc bàn), ko đổ rác, lớp ồn; T4: lớp ồn; Nga nhuộm tóc; T5: 1 giờ B Lý (Kiệt, Trung mất trật tự); T6: 1P (Ngô Linh), trực nhật bẩn; Tuấn Anh ko đeo khẩu trang; CT2: 6P; 3KP, 2 đi học muộn; 3 tiết Hóa chưa kí SĐB - Đề nghị kí bổ sung; </t>
  </si>
  <si>
    <t xml:space="preserve">T2: 3P (1F0, Pháp, Song Anh, H Buôi); T3: 3P (1F1, Hiếu, Trang); T4: 7P (1P cũ, Song Anh, Hồng, Hoà, Vi, Nguyệt, Vĩ); T5: 1P (Phát); </t>
  </si>
  <si>
    <t>T2; 4P (1 F0, Dương, …); SH15 ồn; T3: 2P (1 F0, Dương); T4: 2P (Dương, Hiếu, Hương F0); Cờ đỏ đi trực muộn (trực lớp 10B08); T5: 2P (Hương F0,...) 1 sai đồng phục (Phong); T6: 2P (Hương F0, Nhi); CT2: 3P (Hương F0, Dương, …); 7 đi muộn ( Hiếu, Lương, Mai, H. Dinh, Chi, Khải, Lan Anh), 1 tiết NHLL chưa kí SĐB</t>
  </si>
  <si>
    <t>T2: 1P (Q.Anh); T3: 2P (Q.Anh, Nhân); 1 sai đồng phục (Tuấn); T4: 2P (An, Nhân) 1 đi học muộn (Q. Anh); T5: 1P (Nhân); T6: 2P (Nhân, …);</t>
  </si>
  <si>
    <t>T2: 3P; T3: 5 đi học muộn (V. Anh; P. Uyên, H. Hạnh, Khoa, Thảo); T5: 5P, Thái sai đồng phục; T6: 5P, Phương sai đồng phục; CT2: 5P (Thi onl trường Văn Lang); 2 tiết CN chưa kí SĐB - Đề nghị ký bổ sung, tiết hướng nghiệp chưa kí SĐB;</t>
  </si>
  <si>
    <t>T2: 1P (Nhớ); Hoàng sai đồng phục; T3: Vắng 10 (Hạ, Hoàng, H. Anh, Nhi, Dung, Uyên, H. Trang, D. Anh, Thịnh, Phát); T4: 7P F0 F1; T5: 6 F1 + 2P (Phát, Nhớ, Xuân, Phục, Linh, Hùng, Hinh, T. Trang); T6: 4P, Phát đi học muộn; 5 tiết (4 tiết Toán, QP) chưa kí SĐB - Đề nghị ký bổ sung</t>
  </si>
  <si>
    <t>T2: 2P F0 F1 (V. Huyền); T3: 1 F1; 1P (Văn Toàn); 1KP, Vy nhuộm tóc; T4: 1 F1; Định đi học muộn; T5: 1 F1; 1KP (Định); Kỳ Anh đi học muộn; 1 sai đồng phục; T6: 1F0; Định đi học muộn, Định bỏ tiết Địa, vệ sinh bẩn (nhiều rác trong hộc bàn); CT2: 1 F1, 9 đi học muộn;</t>
  </si>
  <si>
    <t>T2, 3, 4, 5: 5P F0; T6: 2P; CT2: 5 F0, 8KP</t>
  </si>
  <si>
    <t>T2, 3, 4, 5, 6: 1F0 (Hằng); CT2: 5P ( Hằng F0, Đức, Quân, Tuấn, Duy);</t>
  </si>
  <si>
    <t>T2: 3P (1 ĐKNVQS); Duyên ko áo dài; T3: 2P; T4: 3P 1F0; T5: 2P F0; 1 sai đồng phục; T6: 3P, Tây sai đồng phục; CT2: 4P; 3 đi học muộn (Vũ, Bách, Mỹ); Tây ăn quà vặt;</t>
  </si>
  <si>
    <t>T2: 3P (Lan, Hiệp, Chi); T3: 2P (Hiệp, Hoàng khám NVQS); T4: 3P (G. Na, Hiệp, Thuần); 1 đi học muộn (M. Sơn); T5: 2P (Quỳnh, Linh B); lớp ồn; CT2: 10KP, 5 tiết (Sử, Toán, Toán, QP, CN) chưa kí SĐB  - Đề nghị ký bổ sung</t>
  </si>
  <si>
    <t>T3: 3P (T. Nguyên, Khánh, Hà F0); T4: 2P (H. Loan; Hà F0), Uyên nhuộm tóc; T5: 2P (Thắng, Hà F0); T6: 4P (V. Anh, Trang, T. Nguyên, Hà F0); CT2: 1KP (Thắng);</t>
  </si>
  <si>
    <t xml:space="preserve">T2: 2 sai đồng phục (Nguyên, Như Ý); T3: 1P (Hùng); T5: lớp ồn, 1 đi học muộn (K. Linh), vệ sinh bẩn; T6: 1 sai đồng phục (A. Minh); Tiết NGLL chưa ký SĐB - Đề nghị kí bổ sung; </t>
  </si>
  <si>
    <t xml:space="preserve">T2: Yến Nhi sai đồng phục, Bảo ko đóng thùng; T5: VS bẩn; CT2: báo cáo sai sĩ số, Trường sử dụng ĐT; </t>
  </si>
  <si>
    <t xml:space="preserve">T2: Dũng sai đồng phục, trực sân trường muộn; T3: 1P (Sang); T4: Thương sai đồng phục; T6: 4P (Tuyển, Dương Anh, Tuân, Út Thương); Thưởng 20đ quét sân trường T4, 6 (T2: vệ sinh trường muộn); </t>
  </si>
  <si>
    <t xml:space="preserve">T2: 1P (Tiên); T4: Thảo Nhi nói chuyện riêng trong giờ học; T5: Chi sai đồng phục; T6: 1P (Minh); CT2: 1P (Tiên); Thưởng 30đ quét sân trường T2, 4, 6; </t>
  </si>
  <si>
    <t xml:space="preserve">T2: 1P (Nguyên), 2 sai đồng phục; T3: VS chưa sạch; T5: 1P (Lan); T7: 1P (Vy), Đức đi học muộn; CT2: 5P (Bảo Trang, Lường Huyền; Vy, Nguyên, Anh Quang); 4 tiết Toán chưa ký SĐB - Đề nghị kí bổ sung; </t>
  </si>
  <si>
    <t xml:space="preserve">T3: 1 đi học muộn (Trung); T5: 2 đi học muộn (Hạnh, Đức); CT2: 2P (Ý, Thủy); 1KP (Ty); 2 tiết chưa kí SĐB (TD; Địa); CT2: Cờ đỏ ko đi trực; Thưởng 30đ quét cầu thang T2,4, 6; </t>
  </si>
  <si>
    <t>T2: 3P (Phong, Quyên, Vũ); T4: 3P (Giang, Quỳnh, Tuyết); T5: 2P (Quỳnh, Phong), T6: 1P (Phong); vệ sinh bẩn (rác trong hộc bàn); CT2: Cờ đỏ ko đi trực; 2 tiết (Sinh, QP) chưa kí SĐB - Đề nghị ký bổ sung</t>
  </si>
  <si>
    <t xml:space="preserve">T2: 2P, 13 ko mặc áo dài; T3: 2P cũ, Lâm sử dụng ĐT; T4: 1P cũ; T5: 1P, SHL ồn; T6: 1P; CT2: Cờ đỏ ko đi trực; </t>
  </si>
  <si>
    <t xml:space="preserve">T2: 3P (Đạt đi thi 2, 3, 4???); T4: 1P; CT2: 4P; Chưa bọc sổ cờ đỏ; Thưởng 30đ quét cầu thang T3,5,7; </t>
  </si>
  <si>
    <t xml:space="preserve">T2: 1F1 (Duyên); 1P (Thủy); 10 sai đồng phục; T3: 1P (Ninh); T5: 1 đi học muộn; T6: 2P (Chi, Ly); 3 sai đồng phục; CT2: 26 đi học muộn; Cờ đỏ ko đi trực; </t>
  </si>
  <si>
    <t xml:space="preserve">T2: 2 sai đồng phục; T3: 1P (Thanh), T4: 1P (Duy); 1KP (Hùng); T6: 1KP (Mạnh); Vũ sai đồng phục, Tâm nhuộm tóc; CT2: Cờ đỏ ko đi trực; Thưởng 10đ quét sân trường T5 (T3: vệ sinh trường muộn); </t>
  </si>
  <si>
    <t xml:space="preserve">T3: Thảo đi học muộn; T4: Minh Thư sai đồng phục; T5: 1P (Hải Ánh); T6: 1P (Hải Yến): CT2: 2P (A. Giang, Ngọc Linh); 1 đi học muộn; Cờ đỏ ko đi trực; </t>
  </si>
  <si>
    <t xml:space="preserve">T2: 6F0; Phú sai đồng phục; T3: 5P cũ; T4: 3P cũ; T5, 6: 1P cũ; CT2: 6F0; 4 đi học muộn; Cờ đỏ ko đi trực; </t>
  </si>
  <si>
    <t>T2: 4P (Hà F0); 4 sai đồng phục; T3: Hà F0, 1P (Huy), 1KP (T. Hòa); T4: 1P (Hà F0); T5: 1P (Hà F0), 1P (Chi); T6: 1P (Hà F0), 3P (T. Hòa, Tuyền, Tâm); Phạm Đăng Huy sai đồng phục; CT2: 1P (Hà F0); Cờ đỏ ko đi trực; 3 tiết (Lí, TD, Lí) chưa ký SĐB  - Đề nghị ký bổ sung</t>
  </si>
  <si>
    <t>T2: 1P F0, lớp ồn; T3: Châm ko đeo khẩu trang, lớp ồn; T4: Châm ko đeo khẩu trang; T6: 1P (Hồng), Châm sai đồng phục (quần đen); CT2: 1P (Châm); Cờ đỏ ko đi trực; 3 tiết (NHLL, TD, TD) chưa kí SĐB  - Đề nghị ký bổ sung</t>
  </si>
  <si>
    <t xml:space="preserve">T2: Đi học muộn (Phong); T3: Nguyệt sai đồng phục; T4: 1P (Phong); T5: Hưng đi học muộn; T6: 1P (Phong), Ty mặc sai đp; CT2: 4KP; Cờ đỏ ko đi trực; 2 tiết (NGLL, Sinh) chưa kí SĐB - Đề nghị kí bổ sung; </t>
  </si>
  <si>
    <t xml:space="preserve">T2: 3P (Nguyên, P. Anh, Hoàng); 2 ko áo dài (Khánh Linh, Ngọc Linh); T4: 1KP (Sỹ Nguyên), Huy Hoàng sai đp, Hoàng nhuộm tóc; T6: 2P (Gia Bảo, Dũng); CT2: Cờ đỏ ko đi trực; 4 tiết (Ngoại ngữ, Ngoại ngữ, Tin, Tin) chưa kí SĐB - Đề nghị kí bổ sung; </t>
  </si>
  <si>
    <t xml:space="preserve">T2: 18 nữ ko mặc áo dài; T3: 1P (La Đa); T4: 1P (Hoa), 1 sai đồng phục (Thiếu); T6: 3P (Hoài Anh, Phong, Vương); Bích Ngọc nhuộm tóc; CT2: 2P (Khanh, H Sudin); Cờ đỏ ko đi trực; 3 tiết Hóa chưa kí SĐB - Đề nghị kí bổ sung; </t>
  </si>
  <si>
    <t>T2: 2 sai đồng phục; T3: H. Nguyên sai đồng phục, 5 em ăn tiết 1 (Thể dục); T5: 6 đi học muộn; T6: 2KP (Nguyên, Nguyên); 2 đi học muộn (Minh Nhật, Văn Nam); Nhu sai đồng phục, Nhật cúp tiết Toán; Cờ đỏ đi trực muộn (trực lớp 10B2); CT2: 17KP</t>
  </si>
  <si>
    <t xml:space="preserve">T2: 1P (Xuân); T5: 2 sai đồng phục (Lê, Kì); T6: 1P (F0); CT2: 1P (Xuân); Tiết TD chưa kí SĐB - Đề nghị kí bổ sung; Thưởng 20đ quét sân trường T3, 5; Thưởng 30đ vệ sinh thư viện; </t>
  </si>
  <si>
    <t xml:space="preserve">T2: 3P; T3: 3F0; Nhật sai đồng phục; T4: 3P; T5: 3P 1F0, 2 đi học muộn (Khiêu, Như); T6: 3P; CT2: 3P; 4 tiết chưa ký SĐB (NHLL, Hóa, GDCD, Hóa) - Đề nghị kí bổ sung; Cờ đỏ ko đi trực;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</si>
</sst>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double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/>
      <top style="double"/>
      <bottom style="thin">
        <color indexed="8"/>
      </bottom>
    </border>
    <border>
      <left style="double">
        <color indexed="8"/>
      </left>
      <right style="double"/>
      <top/>
      <bottom>
        <color indexed="63"/>
      </bottom>
    </border>
    <border>
      <left style="double"/>
      <right style="double"/>
      <top style="thin"/>
      <bottom style="double"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8" fillId="31" borderId="7" applyNumberFormat="0" applyFont="0" applyAlignment="0" applyProtection="0"/>
    <xf numFmtId="0" fontId="45" fillId="26" borderId="8" applyNumberFormat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 applyProtection="1">
      <alignment horizontal="center" vertical="center" shrinkToFit="1"/>
      <protection locked="0"/>
    </xf>
    <xf numFmtId="0" fontId="50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center" vertical="center" shrinkToFit="1"/>
      <protection/>
    </xf>
    <xf numFmtId="0" fontId="11" fillId="0" borderId="52" xfId="0" applyFont="1" applyBorder="1" applyAlignment="1" applyProtection="1">
      <alignment horizontal="center" vertical="center" shrinkToFit="1"/>
      <protection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54" xfId="0" applyFont="1" applyBorder="1" applyAlignment="1" applyProtection="1">
      <alignment horizontal="center" vertical="center" shrinkToFit="1"/>
      <protection/>
    </xf>
    <xf numFmtId="0" fontId="11" fillId="0" borderId="55" xfId="0" applyFont="1" applyBorder="1" applyAlignment="1" applyProtection="1">
      <alignment horizontal="center" vertical="center" shrinkToFit="1"/>
      <protection/>
    </xf>
    <xf numFmtId="0" fontId="11" fillId="0" borderId="56" xfId="0" applyFont="1" applyBorder="1" applyAlignment="1" applyProtection="1">
      <alignment horizontal="center" vertical="center" shrinkToFit="1"/>
      <protection/>
    </xf>
    <xf numFmtId="0" fontId="11" fillId="0" borderId="57" xfId="0" applyFont="1" applyBorder="1" applyAlignment="1" applyProtection="1">
      <alignment horizontal="center" vertical="center" shrinkToFit="1"/>
      <protection/>
    </xf>
    <xf numFmtId="0" fontId="11" fillId="0" borderId="58" xfId="0" applyFont="1" applyBorder="1" applyAlignment="1" applyProtection="1">
      <alignment horizontal="center" vertical="center" shrinkToFit="1"/>
      <protection/>
    </xf>
    <xf numFmtId="0" fontId="11" fillId="0" borderId="29" xfId="0" applyFont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0" fontId="11" fillId="0" borderId="60" xfId="0" applyFont="1" applyBorder="1" applyAlignment="1" applyProtection="1">
      <alignment horizontal="center" vertical="center" shrinkToFit="1"/>
      <protection/>
    </xf>
    <xf numFmtId="0" fontId="11" fillId="0" borderId="61" xfId="0" applyFont="1" applyBorder="1" applyAlignment="1" applyProtection="1">
      <alignment horizontal="center" vertical="center" shrinkToFit="1"/>
      <protection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11" fillId="0" borderId="63" xfId="0" applyFont="1" applyBorder="1" applyAlignment="1" applyProtection="1">
      <alignment horizontal="center" vertical="center" shrinkToFit="1"/>
      <protection/>
    </xf>
    <xf numFmtId="0" fontId="6" fillId="0" borderId="64" xfId="0" applyFont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 applyProtection="1">
      <alignment horizontal="left" vertical="center" shrinkToFit="1"/>
      <protection locked="0"/>
    </xf>
    <xf numFmtId="0" fontId="6" fillId="0" borderId="49" xfId="0" applyFont="1" applyBorder="1" applyAlignment="1" applyProtection="1">
      <alignment horizontal="left" vertical="center" shrinkToFit="1"/>
      <protection locked="0"/>
    </xf>
    <xf numFmtId="0" fontId="14" fillId="0" borderId="64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50" fillId="0" borderId="69" xfId="0" applyFont="1" applyBorder="1" applyAlignment="1" applyProtection="1">
      <alignment horizontal="center" vertical="center" shrinkToFit="1"/>
      <protection locked="0"/>
    </xf>
    <xf numFmtId="0" fontId="11" fillId="0" borderId="70" xfId="0" applyFont="1" applyBorder="1" applyAlignment="1" applyProtection="1">
      <alignment horizontal="center" vertical="center" shrinkToFit="1"/>
      <protection locked="0"/>
    </xf>
    <xf numFmtId="0" fontId="11" fillId="0" borderId="71" xfId="0" applyFont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50" fillId="0" borderId="19" xfId="55" applyFont="1" applyBorder="1" applyAlignment="1" applyProtection="1">
      <alignment horizontal="center" vertical="center" shrinkToFit="1"/>
      <protection locked="0"/>
    </xf>
    <xf numFmtId="0" fontId="50" fillId="0" borderId="20" xfId="55" applyFont="1" applyBorder="1" applyAlignment="1" applyProtection="1">
      <alignment horizontal="center" vertical="center" shrinkToFit="1"/>
      <protection locked="0"/>
    </xf>
    <xf numFmtId="0" fontId="50" fillId="0" borderId="73" xfId="55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74" xfId="0" applyFont="1" applyBorder="1" applyAlignment="1" applyProtection="1">
      <alignment horizontal="center" vertical="center" shrinkToFit="1"/>
      <protection locked="0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0" fillId="0" borderId="73" xfId="0" applyFont="1" applyBorder="1" applyAlignment="1" applyProtection="1">
      <alignment horizontal="center" vertical="center" shrinkToFit="1"/>
      <protection locked="0"/>
    </xf>
    <xf numFmtId="0" fontId="50" fillId="0" borderId="75" xfId="0" applyFont="1" applyBorder="1" applyAlignment="1" applyProtection="1">
      <alignment horizontal="center" vertical="center" shrinkToFit="1"/>
      <protection locked="0"/>
    </xf>
    <xf numFmtId="0" fontId="50" fillId="0" borderId="19" xfId="0" applyFont="1" applyBorder="1" applyAlignment="1" applyProtection="1">
      <alignment shrinkToFit="1"/>
      <protection locked="0"/>
    </xf>
    <xf numFmtId="0" fontId="6" fillId="0" borderId="7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77" xfId="0" applyFont="1" applyBorder="1" applyAlignment="1">
      <alignment/>
    </xf>
    <xf numFmtId="0" fontId="52" fillId="0" borderId="78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52" fillId="0" borderId="79" xfId="0" applyFont="1" applyBorder="1" applyAlignment="1">
      <alignment shrinkToFit="1"/>
    </xf>
    <xf numFmtId="0" fontId="52" fillId="0" borderId="80" xfId="0" applyFont="1" applyBorder="1" applyAlignment="1">
      <alignment shrinkToFit="1"/>
    </xf>
    <xf numFmtId="0" fontId="52" fillId="0" borderId="81" xfId="0" applyFont="1" applyBorder="1" applyAlignment="1">
      <alignment shrinkToFit="1"/>
    </xf>
    <xf numFmtId="0" fontId="52" fillId="0" borderId="82" xfId="0" applyFont="1" applyBorder="1" applyAlignment="1">
      <alignment shrinkToFit="1"/>
    </xf>
    <xf numFmtId="0" fontId="52" fillId="0" borderId="78" xfId="0" applyFont="1" applyFill="1" applyBorder="1" applyAlignment="1">
      <alignment horizontal="left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/>
    </xf>
    <xf numFmtId="0" fontId="52" fillId="0" borderId="85" xfId="0" applyFont="1" applyBorder="1" applyAlignment="1">
      <alignment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6" xfId="0" applyFont="1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wrapText="1"/>
      <protection locked="0"/>
    </xf>
    <xf numFmtId="0" fontId="5" fillId="0" borderId="50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13" fillId="0" borderId="93" xfId="0" applyFont="1" applyBorder="1" applyAlignment="1" applyProtection="1">
      <alignment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5" fillId="0" borderId="96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19">
      <selection activeCell="W29" sqref="W29"/>
    </sheetView>
  </sheetViews>
  <sheetFormatPr defaultColWidth="10.10546875" defaultRowHeight="15" customHeight="1"/>
  <cols>
    <col min="1" max="1" width="11.3359375" style="11" customWidth="1"/>
    <col min="2" max="39" width="2.6640625" style="11" customWidth="1"/>
    <col min="40" max="16384" width="10.10546875" style="11" customWidth="1"/>
  </cols>
  <sheetData>
    <row r="1" spans="1:39" ht="21" customHeight="1">
      <c r="A1" s="103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39" ht="19.5" customHeight="1" thickBot="1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19.5" customHeight="1" thickTop="1">
      <c r="A3" s="107" t="s">
        <v>117</v>
      </c>
      <c r="B3" s="109" t="s">
        <v>79</v>
      </c>
      <c r="C3" s="111" t="s">
        <v>80</v>
      </c>
      <c r="D3" s="111" t="s">
        <v>81</v>
      </c>
      <c r="E3" s="111" t="s">
        <v>82</v>
      </c>
      <c r="F3" s="111" t="s">
        <v>83</v>
      </c>
      <c r="G3" s="111" t="s">
        <v>84</v>
      </c>
      <c r="H3" s="111" t="s">
        <v>85</v>
      </c>
      <c r="I3" s="111" t="s">
        <v>86</v>
      </c>
      <c r="J3" s="111" t="s">
        <v>87</v>
      </c>
      <c r="K3" s="111" t="s">
        <v>88</v>
      </c>
      <c r="L3" s="111" t="s">
        <v>89</v>
      </c>
      <c r="M3" s="111" t="s">
        <v>90</v>
      </c>
      <c r="N3" s="115" t="s">
        <v>91</v>
      </c>
      <c r="O3" s="119" t="s">
        <v>92</v>
      </c>
      <c r="P3" s="109" t="s">
        <v>93</v>
      </c>
      <c r="Q3" s="109" t="s">
        <v>94</v>
      </c>
      <c r="R3" s="109" t="s">
        <v>95</v>
      </c>
      <c r="S3" s="109" t="s">
        <v>96</v>
      </c>
      <c r="T3" s="109" t="s">
        <v>97</v>
      </c>
      <c r="U3" s="109" t="s">
        <v>98</v>
      </c>
      <c r="V3" s="109" t="s">
        <v>99</v>
      </c>
      <c r="W3" s="109" t="s">
        <v>100</v>
      </c>
      <c r="X3" s="109" t="s">
        <v>101</v>
      </c>
      <c r="Y3" s="109" t="s">
        <v>102</v>
      </c>
      <c r="Z3" s="109" t="s">
        <v>103</v>
      </c>
      <c r="AA3" s="117" t="s">
        <v>104</v>
      </c>
      <c r="AB3" s="109" t="s">
        <v>105</v>
      </c>
      <c r="AC3" s="109" t="s">
        <v>106</v>
      </c>
      <c r="AD3" s="109" t="s">
        <v>107</v>
      </c>
      <c r="AE3" s="109" t="s">
        <v>108</v>
      </c>
      <c r="AF3" s="109" t="s">
        <v>109</v>
      </c>
      <c r="AG3" s="109" t="s">
        <v>110</v>
      </c>
      <c r="AH3" s="109" t="s">
        <v>111</v>
      </c>
      <c r="AI3" s="109" t="s">
        <v>112</v>
      </c>
      <c r="AJ3" s="109" t="s">
        <v>113</v>
      </c>
      <c r="AK3" s="109" t="s">
        <v>114</v>
      </c>
      <c r="AL3" s="109" t="s">
        <v>115</v>
      </c>
      <c r="AM3" s="113" t="s">
        <v>116</v>
      </c>
    </row>
    <row r="4" spans="1:39" ht="19.5" customHeight="1" thickBot="1">
      <c r="A4" s="108"/>
      <c r="B4" s="110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6"/>
      <c r="O4" s="12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8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4"/>
    </row>
    <row r="5" spans="1:39" ht="15" customHeight="1" thickTop="1">
      <c r="A5" s="12" t="s">
        <v>35</v>
      </c>
      <c r="B5" s="83">
        <v>-11</v>
      </c>
      <c r="C5" s="13">
        <v>-6</v>
      </c>
      <c r="D5" s="13">
        <v>-7</v>
      </c>
      <c r="E5" s="13">
        <v>-13</v>
      </c>
      <c r="F5" s="13">
        <v>-20</v>
      </c>
      <c r="G5" s="13">
        <v>-7</v>
      </c>
      <c r="H5" s="13">
        <v>-6</v>
      </c>
      <c r="I5" s="13">
        <v>-23</v>
      </c>
      <c r="J5" s="13">
        <v>-59</v>
      </c>
      <c r="K5" s="13">
        <v>-35</v>
      </c>
      <c r="L5" s="13">
        <v>-42</v>
      </c>
      <c r="M5" s="13">
        <v>-4</v>
      </c>
      <c r="N5" s="84">
        <v>-59</v>
      </c>
      <c r="O5" s="83">
        <v>-4</v>
      </c>
      <c r="P5" s="13">
        <v>-58</v>
      </c>
      <c r="Q5" s="13">
        <v>-12</v>
      </c>
      <c r="R5" s="13">
        <v>-5</v>
      </c>
      <c r="S5" s="13">
        <v>-8</v>
      </c>
      <c r="T5" s="13">
        <v>-4</v>
      </c>
      <c r="U5" s="13">
        <v>-20</v>
      </c>
      <c r="V5" s="13">
        <v>-8</v>
      </c>
      <c r="W5" s="13">
        <v>-18</v>
      </c>
      <c r="X5" s="13">
        <v>-13</v>
      </c>
      <c r="Y5" s="13">
        <v>-111</v>
      </c>
      <c r="Z5" s="13">
        <v>-12</v>
      </c>
      <c r="AA5" s="84">
        <v>-2</v>
      </c>
      <c r="AB5" s="14">
        <v>-3</v>
      </c>
      <c r="AC5" s="15">
        <v>-13</v>
      </c>
      <c r="AD5" s="15">
        <v>-10</v>
      </c>
      <c r="AE5" s="15">
        <v>-4</v>
      </c>
      <c r="AF5" s="15">
        <v>-1</v>
      </c>
      <c r="AG5" s="15">
        <v>-2</v>
      </c>
      <c r="AH5" s="15">
        <v>-3</v>
      </c>
      <c r="AI5" s="15">
        <v>-28</v>
      </c>
      <c r="AJ5" s="15">
        <v>-9</v>
      </c>
      <c r="AK5" s="15">
        <v>-26</v>
      </c>
      <c r="AL5" s="15">
        <v>-10</v>
      </c>
      <c r="AM5" s="16">
        <v>-7</v>
      </c>
    </row>
    <row r="6" spans="1:39" ht="15" customHeight="1">
      <c r="A6" s="17" t="s">
        <v>10</v>
      </c>
      <c r="B6" s="85"/>
      <c r="C6" s="18"/>
      <c r="D6" s="18"/>
      <c r="E6" s="18"/>
      <c r="F6" s="18"/>
      <c r="G6" s="18">
        <v>-10</v>
      </c>
      <c r="H6" s="18"/>
      <c r="I6" s="18"/>
      <c r="J6" s="18"/>
      <c r="K6" s="18"/>
      <c r="L6" s="18"/>
      <c r="M6" s="18"/>
      <c r="N6" s="19"/>
      <c r="O6" s="8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0">
        <v>-10</v>
      </c>
      <c r="AC6" s="21"/>
      <c r="AD6" s="15">
        <v>-10</v>
      </c>
      <c r="AE6" s="21">
        <v>-10</v>
      </c>
      <c r="AF6" s="21"/>
      <c r="AG6" s="21"/>
      <c r="AH6" s="21"/>
      <c r="AI6" s="21">
        <v>-30</v>
      </c>
      <c r="AJ6" s="21"/>
      <c r="AK6" s="21"/>
      <c r="AL6" s="21"/>
      <c r="AM6" s="22"/>
    </row>
    <row r="7" spans="1:39" ht="15" customHeight="1">
      <c r="A7" s="17" t="s">
        <v>37</v>
      </c>
      <c r="B7" s="85"/>
      <c r="C7" s="18">
        <v>-8</v>
      </c>
      <c r="D7" s="18"/>
      <c r="E7" s="18"/>
      <c r="F7" s="18"/>
      <c r="G7" s="18"/>
      <c r="H7" s="18">
        <v>-2</v>
      </c>
      <c r="I7" s="18">
        <v>-4</v>
      </c>
      <c r="J7" s="18">
        <v>-2</v>
      </c>
      <c r="K7" s="18">
        <v>-2</v>
      </c>
      <c r="L7" s="18"/>
      <c r="M7" s="18">
        <v>-26</v>
      </c>
      <c r="N7" s="19"/>
      <c r="O7" s="85"/>
      <c r="P7" s="18">
        <v>-26</v>
      </c>
      <c r="Q7" s="18">
        <v>-6</v>
      </c>
      <c r="R7" s="18">
        <v>-4</v>
      </c>
      <c r="S7" s="18">
        <v>-2</v>
      </c>
      <c r="T7" s="18">
        <v>-2</v>
      </c>
      <c r="U7" s="18">
        <v>-6</v>
      </c>
      <c r="V7" s="18">
        <v>-2</v>
      </c>
      <c r="W7" s="18">
        <v>-2</v>
      </c>
      <c r="X7" s="18">
        <v>-10</v>
      </c>
      <c r="Y7" s="18">
        <v>-8</v>
      </c>
      <c r="Z7" s="18"/>
      <c r="AA7" s="19">
        <v>-2</v>
      </c>
      <c r="AB7" s="20">
        <v>-6</v>
      </c>
      <c r="AC7" s="21">
        <v>-4</v>
      </c>
      <c r="AD7" s="21">
        <v>-4</v>
      </c>
      <c r="AE7" s="21"/>
      <c r="AF7" s="21">
        <v>-4</v>
      </c>
      <c r="AG7" s="21">
        <v>-2</v>
      </c>
      <c r="AH7" s="21">
        <v>-2</v>
      </c>
      <c r="AI7" s="21"/>
      <c r="AJ7" s="21"/>
      <c r="AK7" s="21">
        <v>-4</v>
      </c>
      <c r="AL7" s="21">
        <v>-6</v>
      </c>
      <c r="AM7" s="22">
        <v>-38</v>
      </c>
    </row>
    <row r="8" spans="1:39" ht="15" customHeight="1">
      <c r="A8" s="17" t="s">
        <v>11</v>
      </c>
      <c r="B8" s="8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85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20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ht="15" customHeight="1">
      <c r="A9" s="17" t="s">
        <v>12</v>
      </c>
      <c r="B9" s="85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8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20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ht="15" customHeight="1">
      <c r="A10" s="17" t="s">
        <v>13</v>
      </c>
      <c r="B10" s="8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8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0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ht="15" customHeight="1">
      <c r="A11" s="17" t="s">
        <v>14</v>
      </c>
      <c r="B11" s="85"/>
      <c r="C11" s="18"/>
      <c r="D11" s="18"/>
      <c r="E11" s="18"/>
      <c r="F11" s="18">
        <v>-5</v>
      </c>
      <c r="G11" s="18"/>
      <c r="H11" s="18"/>
      <c r="I11" s="18"/>
      <c r="J11" s="18"/>
      <c r="K11" s="18"/>
      <c r="L11" s="18"/>
      <c r="M11" s="18">
        <v>-5</v>
      </c>
      <c r="N11" s="19">
        <v>-5</v>
      </c>
      <c r="O11" s="85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>
        <v>-5</v>
      </c>
      <c r="AB11" s="20">
        <v>-5</v>
      </c>
      <c r="AC11" s="21">
        <v>-10</v>
      </c>
      <c r="AD11" s="21"/>
      <c r="AE11" s="21"/>
      <c r="AF11" s="21"/>
      <c r="AG11" s="21"/>
      <c r="AH11" s="21"/>
      <c r="AI11" s="21">
        <v>-20</v>
      </c>
      <c r="AJ11" s="21"/>
      <c r="AK11" s="21"/>
      <c r="AL11" s="21"/>
      <c r="AM11" s="22"/>
    </row>
    <row r="12" spans="1:39" ht="15" customHeight="1">
      <c r="A12" s="17" t="s">
        <v>15</v>
      </c>
      <c r="B12" s="8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85"/>
      <c r="P12" s="18"/>
      <c r="Q12" s="18"/>
      <c r="R12" s="18"/>
      <c r="S12" s="18"/>
      <c r="T12" s="18"/>
      <c r="U12" s="18"/>
      <c r="V12" s="13"/>
      <c r="W12" s="13"/>
      <c r="X12" s="13"/>
      <c r="Y12" s="13"/>
      <c r="Z12" s="13"/>
      <c r="AA12" s="19"/>
      <c r="AB12" s="20"/>
      <c r="AC12" s="21"/>
      <c r="AD12" s="21"/>
      <c r="AE12" s="21"/>
      <c r="AF12" s="21"/>
      <c r="AG12" s="21"/>
      <c r="AH12" s="18"/>
      <c r="AI12" s="21"/>
      <c r="AJ12" s="21"/>
      <c r="AK12" s="21"/>
      <c r="AL12" s="21"/>
      <c r="AM12" s="22"/>
    </row>
    <row r="13" spans="1:39" ht="15" customHeight="1">
      <c r="A13" s="17" t="s">
        <v>16</v>
      </c>
      <c r="B13" s="8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85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0"/>
      <c r="AC13" s="21"/>
      <c r="AD13" s="21"/>
      <c r="AE13" s="21"/>
      <c r="AF13" s="21"/>
      <c r="AG13" s="21">
        <v>-2</v>
      </c>
      <c r="AH13" s="18"/>
      <c r="AI13" s="21"/>
      <c r="AJ13" s="21"/>
      <c r="AK13" s="21"/>
      <c r="AL13" s="21"/>
      <c r="AM13" s="22"/>
    </row>
    <row r="14" spans="1:39" ht="15" customHeight="1">
      <c r="A14" s="17" t="s">
        <v>17</v>
      </c>
      <c r="B14" s="85"/>
      <c r="C14" s="18"/>
      <c r="D14" s="18"/>
      <c r="E14" s="18"/>
      <c r="F14" s="18"/>
      <c r="G14" s="18"/>
      <c r="H14" s="18"/>
      <c r="I14" s="18"/>
      <c r="J14" s="18"/>
      <c r="K14" s="18">
        <v>-5</v>
      </c>
      <c r="L14" s="18"/>
      <c r="M14" s="18"/>
      <c r="N14" s="19"/>
      <c r="O14" s="85"/>
      <c r="P14" s="18"/>
      <c r="Q14" s="18"/>
      <c r="R14" s="18"/>
      <c r="S14" s="18"/>
      <c r="T14" s="18"/>
      <c r="U14" s="18"/>
      <c r="V14" s="18"/>
      <c r="W14" s="18"/>
      <c r="X14" s="18"/>
      <c r="Y14" s="18">
        <v>-5</v>
      </c>
      <c r="Z14" s="18"/>
      <c r="AA14" s="19"/>
      <c r="AB14" s="20"/>
      <c r="AC14" s="21">
        <v>-10</v>
      </c>
      <c r="AD14" s="21"/>
      <c r="AE14" s="21"/>
      <c r="AF14" s="21"/>
      <c r="AG14" s="21"/>
      <c r="AH14" s="18"/>
      <c r="AI14" s="21"/>
      <c r="AJ14" s="21"/>
      <c r="AK14" s="21"/>
      <c r="AL14" s="21"/>
      <c r="AM14" s="22"/>
    </row>
    <row r="15" spans="1:39" ht="15" customHeight="1">
      <c r="A15" s="17" t="s">
        <v>18</v>
      </c>
      <c r="B15" s="8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>
        <v>-20</v>
      </c>
      <c r="N15" s="19"/>
      <c r="O15" s="8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0"/>
      <c r="AC15" s="21"/>
      <c r="AD15" s="21"/>
      <c r="AE15" s="21">
        <v>-20</v>
      </c>
      <c r="AF15" s="21"/>
      <c r="AG15" s="21"/>
      <c r="AH15" s="21"/>
      <c r="AI15" s="21"/>
      <c r="AJ15" s="21"/>
      <c r="AK15" s="21"/>
      <c r="AL15" s="21"/>
      <c r="AM15" s="22"/>
    </row>
    <row r="16" spans="1:39" ht="15" customHeight="1">
      <c r="A16" s="17" t="s">
        <v>39</v>
      </c>
      <c r="B16" s="86"/>
      <c r="C16" s="18"/>
      <c r="D16" s="18"/>
      <c r="E16" s="18">
        <v>-5</v>
      </c>
      <c r="F16" s="18">
        <v>-5</v>
      </c>
      <c r="G16" s="18">
        <v>-5</v>
      </c>
      <c r="H16" s="18"/>
      <c r="I16" s="18"/>
      <c r="J16" s="18"/>
      <c r="K16" s="18"/>
      <c r="L16" s="18"/>
      <c r="M16" s="18">
        <v>-5</v>
      </c>
      <c r="N16" s="19"/>
      <c r="O16" s="85"/>
      <c r="P16" s="18">
        <v>-5</v>
      </c>
      <c r="Q16" s="18">
        <v>-5</v>
      </c>
      <c r="R16" s="18"/>
      <c r="S16" s="18">
        <v>-5</v>
      </c>
      <c r="T16" s="18"/>
      <c r="U16" s="18"/>
      <c r="V16" s="18">
        <v>-5</v>
      </c>
      <c r="W16" s="18">
        <v>-5</v>
      </c>
      <c r="X16" s="18">
        <v>-5</v>
      </c>
      <c r="Y16" s="18">
        <v>-5</v>
      </c>
      <c r="Z16" s="18"/>
      <c r="AA16" s="19">
        <v>-5</v>
      </c>
      <c r="AB16" s="20"/>
      <c r="AC16" s="21"/>
      <c r="AD16" s="21"/>
      <c r="AE16" s="21"/>
      <c r="AF16" s="21"/>
      <c r="AG16" s="21"/>
      <c r="AH16" s="21"/>
      <c r="AI16" s="21"/>
      <c r="AJ16" s="21"/>
      <c r="AK16" s="21">
        <v>-5</v>
      </c>
      <c r="AL16" s="21">
        <v>-5</v>
      </c>
      <c r="AM16" s="22">
        <v>-5</v>
      </c>
    </row>
    <row r="17" spans="1:39" ht="15" customHeight="1">
      <c r="A17" s="17" t="s">
        <v>19</v>
      </c>
      <c r="B17" s="8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85"/>
      <c r="P17" s="18"/>
      <c r="Q17" s="18"/>
      <c r="R17" s="18"/>
      <c r="S17" s="18"/>
      <c r="T17" s="18"/>
      <c r="U17" s="18">
        <v>-2</v>
      </c>
      <c r="V17" s="18"/>
      <c r="W17" s="18"/>
      <c r="X17" s="18"/>
      <c r="Y17" s="18">
        <v>-10</v>
      </c>
      <c r="Z17" s="18"/>
      <c r="AA17" s="19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18"/>
      <c r="AM17" s="22"/>
    </row>
    <row r="18" spans="1:39" ht="15" customHeight="1">
      <c r="A18" s="17" t="s">
        <v>36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85"/>
      <c r="P18" s="18"/>
      <c r="Q18" s="18"/>
      <c r="R18" s="18"/>
      <c r="S18" s="18"/>
      <c r="T18" s="18"/>
      <c r="U18" s="18"/>
      <c r="V18" s="18"/>
      <c r="W18" s="87"/>
      <c r="X18" s="18"/>
      <c r="Y18" s="18"/>
      <c r="Z18" s="18"/>
      <c r="AA18" s="19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</row>
    <row r="19" spans="1:39" ht="15" customHeight="1">
      <c r="A19" s="23" t="s">
        <v>38</v>
      </c>
      <c r="B19" s="8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85"/>
      <c r="P19" s="18"/>
      <c r="Q19" s="18"/>
      <c r="R19" s="18"/>
      <c r="S19" s="18"/>
      <c r="T19" s="18"/>
      <c r="U19" s="18"/>
      <c r="V19" s="18"/>
      <c r="W19" s="18"/>
      <c r="X19" s="85"/>
      <c r="Y19" s="18"/>
      <c r="Z19" s="18"/>
      <c r="AA19" s="19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</row>
    <row r="20" spans="1:39" ht="15" customHeight="1">
      <c r="A20" s="17" t="s">
        <v>20</v>
      </c>
      <c r="B20" s="85"/>
      <c r="C20" s="18"/>
      <c r="D20" s="18">
        <v>-5</v>
      </c>
      <c r="E20" s="18"/>
      <c r="F20" s="18"/>
      <c r="G20" s="18"/>
      <c r="H20" s="18"/>
      <c r="I20" s="18"/>
      <c r="J20" s="18"/>
      <c r="K20" s="18">
        <v>-2</v>
      </c>
      <c r="L20" s="18"/>
      <c r="M20" s="18"/>
      <c r="N20" s="19"/>
      <c r="O20" s="85"/>
      <c r="P20" s="18"/>
      <c r="Q20" s="18">
        <v>-2</v>
      </c>
      <c r="R20" s="18"/>
      <c r="S20" s="18"/>
      <c r="T20" s="18"/>
      <c r="U20" s="18"/>
      <c r="V20" s="18"/>
      <c r="W20" s="88"/>
      <c r="X20" s="85"/>
      <c r="Y20" s="18"/>
      <c r="Z20" s="18">
        <v>-2</v>
      </c>
      <c r="AA20" s="19">
        <v>-4</v>
      </c>
      <c r="AB20" s="20"/>
      <c r="AC20" s="21"/>
      <c r="AD20" s="21"/>
      <c r="AE20" s="21">
        <v>-10</v>
      </c>
      <c r="AF20" s="21"/>
      <c r="AG20" s="21"/>
      <c r="AH20" s="21"/>
      <c r="AI20" s="21">
        <v>-2</v>
      </c>
      <c r="AJ20" s="21"/>
      <c r="AK20" s="21"/>
      <c r="AL20" s="21">
        <v>-2</v>
      </c>
      <c r="AM20" s="22">
        <v>-2</v>
      </c>
    </row>
    <row r="21" spans="1:39" ht="15" customHeight="1">
      <c r="A21" s="24"/>
      <c r="B21" s="8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85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20"/>
      <c r="AC21" s="21"/>
      <c r="AD21" s="21"/>
      <c r="AE21" s="21"/>
      <c r="AF21" s="21"/>
      <c r="AG21" s="21"/>
      <c r="AH21" s="21"/>
      <c r="AI21" s="21">
        <v>-2</v>
      </c>
      <c r="AJ21" s="21"/>
      <c r="AK21" s="21"/>
      <c r="AL21" s="21"/>
      <c r="AM21" s="22"/>
    </row>
    <row r="22" spans="1:39" ht="15" customHeight="1">
      <c r="A22" s="25" t="s">
        <v>21</v>
      </c>
      <c r="B22" s="82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7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</row>
    <row r="23" spans="1:39" ht="15" customHeight="1" thickBot="1">
      <c r="A23" s="26" t="s">
        <v>22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30"/>
    </row>
    <row r="24" spans="1:39" ht="16.5" customHeight="1" thickBot="1">
      <c r="A24" s="71" t="s">
        <v>23</v>
      </c>
      <c r="B24" s="55">
        <f>100+SUM(B5:B23)</f>
        <v>89</v>
      </c>
      <c r="C24" s="55">
        <f aca="true" t="shared" si="0" ref="C24:AA24">100+SUM(C5:C23)</f>
        <v>86</v>
      </c>
      <c r="D24" s="55">
        <f>100+SUM(D5:D23)</f>
        <v>88</v>
      </c>
      <c r="E24" s="55">
        <f t="shared" si="0"/>
        <v>82</v>
      </c>
      <c r="F24" s="55">
        <f t="shared" si="0"/>
        <v>70</v>
      </c>
      <c r="G24" s="55">
        <f t="shared" si="0"/>
        <v>78</v>
      </c>
      <c r="H24" s="55">
        <f t="shared" si="0"/>
        <v>92</v>
      </c>
      <c r="I24" s="55">
        <f t="shared" si="0"/>
        <v>73</v>
      </c>
      <c r="J24" s="55">
        <f t="shared" si="0"/>
        <v>39</v>
      </c>
      <c r="K24" s="55">
        <f t="shared" si="0"/>
        <v>56</v>
      </c>
      <c r="L24" s="55">
        <f t="shared" si="0"/>
        <v>58</v>
      </c>
      <c r="M24" s="55">
        <f t="shared" si="0"/>
        <v>40</v>
      </c>
      <c r="N24" s="56">
        <f t="shared" si="0"/>
        <v>36</v>
      </c>
      <c r="O24" s="55">
        <f t="shared" si="0"/>
        <v>96</v>
      </c>
      <c r="P24" s="55">
        <f t="shared" si="0"/>
        <v>11</v>
      </c>
      <c r="Q24" s="55">
        <f t="shared" si="0"/>
        <v>75</v>
      </c>
      <c r="R24" s="55">
        <f t="shared" si="0"/>
        <v>91</v>
      </c>
      <c r="S24" s="55">
        <f t="shared" si="0"/>
        <v>85</v>
      </c>
      <c r="T24" s="55">
        <f t="shared" si="0"/>
        <v>94</v>
      </c>
      <c r="U24" s="55">
        <f t="shared" si="0"/>
        <v>72</v>
      </c>
      <c r="V24" s="55">
        <f t="shared" si="0"/>
        <v>85</v>
      </c>
      <c r="W24" s="55">
        <f t="shared" si="0"/>
        <v>75</v>
      </c>
      <c r="X24" s="55">
        <f t="shared" si="0"/>
        <v>72</v>
      </c>
      <c r="Y24" s="55">
        <f t="shared" si="0"/>
        <v>-39</v>
      </c>
      <c r="Z24" s="55">
        <f t="shared" si="0"/>
        <v>86</v>
      </c>
      <c r="AA24" s="56">
        <f t="shared" si="0"/>
        <v>82</v>
      </c>
      <c r="AB24" s="55">
        <f>100+SUM(AB5:AB23)</f>
        <v>76</v>
      </c>
      <c r="AC24" s="55">
        <f aca="true" t="shared" si="1" ref="AC24:AM24">100+SUM(AC5:AC23)</f>
        <v>63</v>
      </c>
      <c r="AD24" s="55">
        <f t="shared" si="1"/>
        <v>76</v>
      </c>
      <c r="AE24" s="55">
        <f t="shared" si="1"/>
        <v>56</v>
      </c>
      <c r="AF24" s="55">
        <f t="shared" si="1"/>
        <v>95</v>
      </c>
      <c r="AG24" s="55">
        <f t="shared" si="1"/>
        <v>94</v>
      </c>
      <c r="AH24" s="55">
        <f t="shared" si="1"/>
        <v>95</v>
      </c>
      <c r="AI24" s="55">
        <f t="shared" si="1"/>
        <v>18</v>
      </c>
      <c r="AJ24" s="55">
        <f t="shared" si="1"/>
        <v>91</v>
      </c>
      <c r="AK24" s="55">
        <f t="shared" si="1"/>
        <v>65</v>
      </c>
      <c r="AL24" s="55">
        <f t="shared" si="1"/>
        <v>77</v>
      </c>
      <c r="AM24" s="57">
        <f t="shared" si="1"/>
        <v>48</v>
      </c>
    </row>
    <row r="25" spans="1:39" ht="15" customHeight="1">
      <c r="A25" s="31" t="s">
        <v>25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2"/>
      <c r="AC25" s="21"/>
      <c r="AD25" s="21"/>
      <c r="AE25" s="33"/>
      <c r="AF25" s="33"/>
      <c r="AG25" s="33"/>
      <c r="AH25" s="33"/>
      <c r="AI25" s="33">
        <v>-5</v>
      </c>
      <c r="AJ25" s="33"/>
      <c r="AK25" s="33"/>
      <c r="AL25" s="33"/>
      <c r="AM25" s="35"/>
    </row>
    <row r="26" spans="1:39" ht="15" customHeight="1">
      <c r="A26" s="31" t="s">
        <v>26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2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5"/>
    </row>
    <row r="27" spans="1:39" ht="15" customHeight="1" thickBot="1">
      <c r="A27" s="36" t="s">
        <v>27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</row>
    <row r="28" spans="1:39" ht="16.5" customHeight="1" thickBot="1">
      <c r="A28" s="71" t="s">
        <v>28</v>
      </c>
      <c r="B28" s="55">
        <f>100+SUM(B25:B27)</f>
        <v>100</v>
      </c>
      <c r="C28" s="55">
        <f>100+SUM(C25:C27)</f>
        <v>100</v>
      </c>
      <c r="D28" s="55">
        <f aca="true" t="shared" si="2" ref="D28:M28">100+SUM(D25:D27)</f>
        <v>100</v>
      </c>
      <c r="E28" s="55">
        <f t="shared" si="2"/>
        <v>100</v>
      </c>
      <c r="F28" s="55">
        <f t="shared" si="2"/>
        <v>100</v>
      </c>
      <c r="G28" s="55">
        <f t="shared" si="2"/>
        <v>100</v>
      </c>
      <c r="H28" s="55">
        <f t="shared" si="2"/>
        <v>100</v>
      </c>
      <c r="I28" s="55">
        <f t="shared" si="2"/>
        <v>100</v>
      </c>
      <c r="J28" s="55">
        <f t="shared" si="2"/>
        <v>100</v>
      </c>
      <c r="K28" s="55">
        <f t="shared" si="2"/>
        <v>100</v>
      </c>
      <c r="L28" s="55">
        <f t="shared" si="2"/>
        <v>100</v>
      </c>
      <c r="M28" s="55">
        <f t="shared" si="2"/>
        <v>100</v>
      </c>
      <c r="N28" s="58">
        <f aca="true" t="shared" si="3" ref="N28:AM28">100+SUM(N25:N27)</f>
        <v>100</v>
      </c>
      <c r="O28" s="59">
        <f t="shared" si="3"/>
        <v>100</v>
      </c>
      <c r="P28" s="55">
        <f t="shared" si="3"/>
        <v>100</v>
      </c>
      <c r="Q28" s="55">
        <f t="shared" si="3"/>
        <v>100</v>
      </c>
      <c r="R28" s="55">
        <f t="shared" si="3"/>
        <v>100</v>
      </c>
      <c r="S28" s="55">
        <f t="shared" si="3"/>
        <v>100</v>
      </c>
      <c r="T28" s="55">
        <f t="shared" si="3"/>
        <v>100</v>
      </c>
      <c r="U28" s="55">
        <f t="shared" si="3"/>
        <v>100</v>
      </c>
      <c r="V28" s="55">
        <f t="shared" si="3"/>
        <v>100</v>
      </c>
      <c r="W28" s="55">
        <f t="shared" si="3"/>
        <v>100</v>
      </c>
      <c r="X28" s="55">
        <f t="shared" si="3"/>
        <v>100</v>
      </c>
      <c r="Y28" s="55">
        <f t="shared" si="3"/>
        <v>100</v>
      </c>
      <c r="Z28" s="55">
        <f t="shared" si="3"/>
        <v>100</v>
      </c>
      <c r="AA28" s="56">
        <f t="shared" si="3"/>
        <v>100</v>
      </c>
      <c r="AB28" s="55">
        <f t="shared" si="3"/>
        <v>100</v>
      </c>
      <c r="AC28" s="55">
        <f t="shared" si="3"/>
        <v>100</v>
      </c>
      <c r="AD28" s="55">
        <f t="shared" si="3"/>
        <v>100</v>
      </c>
      <c r="AE28" s="55">
        <f t="shared" si="3"/>
        <v>100</v>
      </c>
      <c r="AF28" s="55">
        <f t="shared" si="3"/>
        <v>100</v>
      </c>
      <c r="AG28" s="55">
        <f t="shared" si="3"/>
        <v>100</v>
      </c>
      <c r="AH28" s="55">
        <f t="shared" si="3"/>
        <v>100</v>
      </c>
      <c r="AI28" s="55">
        <f t="shared" si="3"/>
        <v>95</v>
      </c>
      <c r="AJ28" s="55">
        <f t="shared" si="3"/>
        <v>100</v>
      </c>
      <c r="AK28" s="55">
        <f t="shared" si="3"/>
        <v>100</v>
      </c>
      <c r="AL28" s="55">
        <f t="shared" si="3"/>
        <v>100</v>
      </c>
      <c r="AM28" s="60">
        <f t="shared" si="3"/>
        <v>100</v>
      </c>
    </row>
    <row r="29" spans="1:39" s="44" customFormat="1" ht="15" customHeight="1" thickBot="1">
      <c r="A29" s="41" t="s">
        <v>24</v>
      </c>
      <c r="B29" s="27"/>
      <c r="C29" s="28"/>
      <c r="D29" s="28"/>
      <c r="E29" s="28">
        <v>-10</v>
      </c>
      <c r="F29" s="28">
        <v>-5</v>
      </c>
      <c r="G29" s="28"/>
      <c r="H29" s="28"/>
      <c r="I29" s="28">
        <v>-5</v>
      </c>
      <c r="J29" s="28"/>
      <c r="K29" s="28"/>
      <c r="L29" s="28"/>
      <c r="M29" s="28"/>
      <c r="N29" s="42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42"/>
      <c r="AB29" s="27"/>
      <c r="AC29" s="28"/>
      <c r="AD29" s="28"/>
      <c r="AE29" s="28"/>
      <c r="AF29" s="28"/>
      <c r="AG29" s="28"/>
      <c r="AH29" s="28">
        <v>-5</v>
      </c>
      <c r="AI29" s="28"/>
      <c r="AJ29" s="28"/>
      <c r="AK29" s="28"/>
      <c r="AL29" s="28"/>
      <c r="AM29" s="43"/>
    </row>
    <row r="30" spans="1:39" ht="15" customHeight="1" thickBot="1" thickTop="1">
      <c r="A30" s="45" t="s">
        <v>29</v>
      </c>
      <c r="B30" s="46"/>
      <c r="C30" s="47"/>
      <c r="D30" s="47">
        <v>30</v>
      </c>
      <c r="E30" s="47">
        <v>30</v>
      </c>
      <c r="F30" s="47"/>
      <c r="G30" s="47"/>
      <c r="H30" s="47"/>
      <c r="I30" s="47"/>
      <c r="J30" s="47"/>
      <c r="K30" s="47"/>
      <c r="L30" s="47"/>
      <c r="M30" s="47"/>
      <c r="N30" s="48"/>
      <c r="O30" s="49"/>
      <c r="P30" s="47"/>
      <c r="Q30" s="47">
        <v>10</v>
      </c>
      <c r="R30" s="47">
        <v>20</v>
      </c>
      <c r="S30" s="47"/>
      <c r="T30" s="47"/>
      <c r="U30" s="47"/>
      <c r="V30" s="47"/>
      <c r="W30" s="47"/>
      <c r="X30" s="47"/>
      <c r="Y30" s="47"/>
      <c r="Z30" s="47"/>
      <c r="AA30" s="50"/>
      <c r="AB30" s="51"/>
      <c r="AC30" s="47"/>
      <c r="AD30" s="47"/>
      <c r="AE30" s="47"/>
      <c r="AF30" s="47">
        <v>50</v>
      </c>
      <c r="AG30" s="47">
        <v>30</v>
      </c>
      <c r="AH30" s="47"/>
      <c r="AI30" s="47"/>
      <c r="AJ30" s="47"/>
      <c r="AK30" s="47"/>
      <c r="AL30" s="47"/>
      <c r="AM30" s="52"/>
    </row>
    <row r="31" spans="1:39" ht="16.5" customHeight="1" thickBot="1" thickTop="1">
      <c r="A31" s="69" t="s">
        <v>30</v>
      </c>
      <c r="B31" s="55">
        <f aca="true" t="shared" si="4" ref="B31:AM31">SUM(B24,B28)</f>
        <v>189</v>
      </c>
      <c r="C31" s="55">
        <f t="shared" si="4"/>
        <v>186</v>
      </c>
      <c r="D31" s="55">
        <f t="shared" si="4"/>
        <v>188</v>
      </c>
      <c r="E31" s="55">
        <f t="shared" si="4"/>
        <v>182</v>
      </c>
      <c r="F31" s="55">
        <f t="shared" si="4"/>
        <v>170</v>
      </c>
      <c r="G31" s="55">
        <f t="shared" si="4"/>
        <v>178</v>
      </c>
      <c r="H31" s="55">
        <f t="shared" si="4"/>
        <v>192</v>
      </c>
      <c r="I31" s="55">
        <f t="shared" si="4"/>
        <v>173</v>
      </c>
      <c r="J31" s="55">
        <f t="shared" si="4"/>
        <v>139</v>
      </c>
      <c r="K31" s="55">
        <f t="shared" si="4"/>
        <v>156</v>
      </c>
      <c r="L31" s="55">
        <f t="shared" si="4"/>
        <v>158</v>
      </c>
      <c r="M31" s="55">
        <f t="shared" si="4"/>
        <v>140</v>
      </c>
      <c r="N31" s="61">
        <f t="shared" si="4"/>
        <v>136</v>
      </c>
      <c r="O31" s="55">
        <f t="shared" si="4"/>
        <v>196</v>
      </c>
      <c r="P31" s="55">
        <f t="shared" si="4"/>
        <v>111</v>
      </c>
      <c r="Q31" s="55">
        <f t="shared" si="4"/>
        <v>175</v>
      </c>
      <c r="R31" s="55">
        <f t="shared" si="4"/>
        <v>191</v>
      </c>
      <c r="S31" s="55">
        <f t="shared" si="4"/>
        <v>185</v>
      </c>
      <c r="T31" s="55">
        <f t="shared" si="4"/>
        <v>194</v>
      </c>
      <c r="U31" s="55">
        <f t="shared" si="4"/>
        <v>172</v>
      </c>
      <c r="V31" s="55">
        <f t="shared" si="4"/>
        <v>185</v>
      </c>
      <c r="W31" s="55">
        <f t="shared" si="4"/>
        <v>175</v>
      </c>
      <c r="X31" s="55">
        <f t="shared" si="4"/>
        <v>172</v>
      </c>
      <c r="Y31" s="55">
        <f t="shared" si="4"/>
        <v>61</v>
      </c>
      <c r="Z31" s="55">
        <f t="shared" si="4"/>
        <v>186</v>
      </c>
      <c r="AA31" s="61">
        <f t="shared" si="4"/>
        <v>182</v>
      </c>
      <c r="AB31" s="55">
        <f t="shared" si="4"/>
        <v>176</v>
      </c>
      <c r="AC31" s="55">
        <f t="shared" si="4"/>
        <v>163</v>
      </c>
      <c r="AD31" s="55">
        <f t="shared" si="4"/>
        <v>176</v>
      </c>
      <c r="AE31" s="55">
        <f t="shared" si="4"/>
        <v>156</v>
      </c>
      <c r="AF31" s="55">
        <f t="shared" si="4"/>
        <v>195</v>
      </c>
      <c r="AG31" s="55">
        <f t="shared" si="4"/>
        <v>194</v>
      </c>
      <c r="AH31" s="55">
        <f t="shared" si="4"/>
        <v>195</v>
      </c>
      <c r="AI31" s="55">
        <f t="shared" si="4"/>
        <v>113</v>
      </c>
      <c r="AJ31" s="55">
        <f t="shared" si="4"/>
        <v>191</v>
      </c>
      <c r="AK31" s="55">
        <f t="shared" si="4"/>
        <v>165</v>
      </c>
      <c r="AL31" s="55">
        <f t="shared" si="4"/>
        <v>177</v>
      </c>
      <c r="AM31" s="57">
        <f t="shared" si="4"/>
        <v>148</v>
      </c>
    </row>
    <row r="32" spans="1:39" ht="16.5" customHeight="1" thickBot="1" thickTop="1">
      <c r="A32" s="70" t="s">
        <v>31</v>
      </c>
      <c r="B32" s="62">
        <f>SUM(B24,B28:B30)</f>
        <v>189</v>
      </c>
      <c r="C32" s="62">
        <f aca="true" t="shared" si="5" ref="C32:M32">SUM(C24,C28:C30)</f>
        <v>186</v>
      </c>
      <c r="D32" s="62">
        <f t="shared" si="5"/>
        <v>218</v>
      </c>
      <c r="E32" s="62">
        <f t="shared" si="5"/>
        <v>202</v>
      </c>
      <c r="F32" s="62">
        <f t="shared" si="5"/>
        <v>165</v>
      </c>
      <c r="G32" s="62">
        <f t="shared" si="5"/>
        <v>178</v>
      </c>
      <c r="H32" s="62">
        <f t="shared" si="5"/>
        <v>192</v>
      </c>
      <c r="I32" s="62">
        <f t="shared" si="5"/>
        <v>168</v>
      </c>
      <c r="J32" s="62">
        <f t="shared" si="5"/>
        <v>139</v>
      </c>
      <c r="K32" s="62">
        <f t="shared" si="5"/>
        <v>156</v>
      </c>
      <c r="L32" s="62">
        <f t="shared" si="5"/>
        <v>158</v>
      </c>
      <c r="M32" s="62">
        <f t="shared" si="5"/>
        <v>140</v>
      </c>
      <c r="N32" s="63">
        <f>SUM(N24,N28:N30)</f>
        <v>136</v>
      </c>
      <c r="O32" s="62">
        <f>SUM(O24,O28:O30)</f>
        <v>196</v>
      </c>
      <c r="P32" s="62">
        <f aca="true" t="shared" si="6" ref="P32:Z32">SUM(P24,P28:P30)</f>
        <v>111</v>
      </c>
      <c r="Q32" s="62">
        <f t="shared" si="6"/>
        <v>185</v>
      </c>
      <c r="R32" s="62">
        <f t="shared" si="6"/>
        <v>211</v>
      </c>
      <c r="S32" s="62">
        <f t="shared" si="6"/>
        <v>185</v>
      </c>
      <c r="T32" s="62">
        <f t="shared" si="6"/>
        <v>194</v>
      </c>
      <c r="U32" s="62">
        <f t="shared" si="6"/>
        <v>172</v>
      </c>
      <c r="V32" s="62">
        <f t="shared" si="6"/>
        <v>185</v>
      </c>
      <c r="W32" s="62">
        <f t="shared" si="6"/>
        <v>175</v>
      </c>
      <c r="X32" s="62">
        <f t="shared" si="6"/>
        <v>172</v>
      </c>
      <c r="Y32" s="62">
        <f t="shared" si="6"/>
        <v>61</v>
      </c>
      <c r="Z32" s="62">
        <f t="shared" si="6"/>
        <v>186</v>
      </c>
      <c r="AA32" s="64">
        <f>SUM(AA24,AA28:AA30)</f>
        <v>182</v>
      </c>
      <c r="AB32" s="62">
        <f>SUM(AB24,AB28:AB30)</f>
        <v>176</v>
      </c>
      <c r="AC32" s="62">
        <f aca="true" t="shared" si="7" ref="AC32:AL32">SUM(AC24,AC28:AC30)</f>
        <v>163</v>
      </c>
      <c r="AD32" s="62">
        <f t="shared" si="7"/>
        <v>176</v>
      </c>
      <c r="AE32" s="62">
        <f t="shared" si="7"/>
        <v>156</v>
      </c>
      <c r="AF32" s="62">
        <f t="shared" si="7"/>
        <v>245</v>
      </c>
      <c r="AG32" s="62">
        <f t="shared" si="7"/>
        <v>224</v>
      </c>
      <c r="AH32" s="62">
        <f t="shared" si="7"/>
        <v>190</v>
      </c>
      <c r="AI32" s="62">
        <f t="shared" si="7"/>
        <v>113</v>
      </c>
      <c r="AJ32" s="62">
        <f t="shared" si="7"/>
        <v>191</v>
      </c>
      <c r="AK32" s="62">
        <f t="shared" si="7"/>
        <v>165</v>
      </c>
      <c r="AL32" s="62">
        <f t="shared" si="7"/>
        <v>177</v>
      </c>
      <c r="AM32" s="65">
        <f>SUM(AM24,AM28:AM30)</f>
        <v>148</v>
      </c>
    </row>
    <row r="33" spans="1:39" ht="16.5" customHeight="1" thickBot="1">
      <c r="A33" s="53" t="s">
        <v>32</v>
      </c>
      <c r="B33" s="55">
        <f aca="true" t="shared" si="8" ref="B33:AM33">RANK(B31,$B$31:$AM$31)</f>
        <v>9</v>
      </c>
      <c r="C33" s="55">
        <f t="shared" si="8"/>
        <v>11</v>
      </c>
      <c r="D33" s="55">
        <f t="shared" si="8"/>
        <v>10</v>
      </c>
      <c r="E33" s="55">
        <f t="shared" si="8"/>
        <v>15</v>
      </c>
      <c r="F33" s="55">
        <f t="shared" si="8"/>
        <v>26</v>
      </c>
      <c r="G33" s="55">
        <f t="shared" si="8"/>
        <v>17</v>
      </c>
      <c r="H33" s="55">
        <f t="shared" si="8"/>
        <v>6</v>
      </c>
      <c r="I33" s="55">
        <f t="shared" si="8"/>
        <v>23</v>
      </c>
      <c r="J33" s="55">
        <f t="shared" si="8"/>
        <v>34</v>
      </c>
      <c r="K33" s="55">
        <f t="shared" si="8"/>
        <v>30</v>
      </c>
      <c r="L33" s="55">
        <f t="shared" si="8"/>
        <v>29</v>
      </c>
      <c r="M33" s="55">
        <f t="shared" si="8"/>
        <v>33</v>
      </c>
      <c r="N33" s="61">
        <f t="shared" si="8"/>
        <v>35</v>
      </c>
      <c r="O33" s="55">
        <f t="shared" si="8"/>
        <v>1</v>
      </c>
      <c r="P33" s="55">
        <f t="shared" si="8"/>
        <v>37</v>
      </c>
      <c r="Q33" s="55">
        <f t="shared" si="8"/>
        <v>21</v>
      </c>
      <c r="R33" s="55">
        <f t="shared" si="8"/>
        <v>7</v>
      </c>
      <c r="S33" s="55">
        <f t="shared" si="8"/>
        <v>13</v>
      </c>
      <c r="T33" s="55">
        <f t="shared" si="8"/>
        <v>4</v>
      </c>
      <c r="U33" s="55">
        <f t="shared" si="8"/>
        <v>24</v>
      </c>
      <c r="V33" s="55">
        <f t="shared" si="8"/>
        <v>13</v>
      </c>
      <c r="W33" s="55">
        <f t="shared" si="8"/>
        <v>21</v>
      </c>
      <c r="X33" s="55">
        <f t="shared" si="8"/>
        <v>24</v>
      </c>
      <c r="Y33" s="55">
        <f t="shared" si="8"/>
        <v>38</v>
      </c>
      <c r="Z33" s="55">
        <f t="shared" si="8"/>
        <v>11</v>
      </c>
      <c r="AA33" s="61">
        <f t="shared" si="8"/>
        <v>15</v>
      </c>
      <c r="AB33" s="55">
        <f t="shared" si="8"/>
        <v>19</v>
      </c>
      <c r="AC33" s="55">
        <f t="shared" si="8"/>
        <v>28</v>
      </c>
      <c r="AD33" s="55">
        <f t="shared" si="8"/>
        <v>19</v>
      </c>
      <c r="AE33" s="55">
        <f t="shared" si="8"/>
        <v>30</v>
      </c>
      <c r="AF33" s="55">
        <f t="shared" si="8"/>
        <v>2</v>
      </c>
      <c r="AG33" s="55">
        <f t="shared" si="8"/>
        <v>4</v>
      </c>
      <c r="AH33" s="55">
        <f t="shared" si="8"/>
        <v>2</v>
      </c>
      <c r="AI33" s="55">
        <f t="shared" si="8"/>
        <v>36</v>
      </c>
      <c r="AJ33" s="55">
        <f t="shared" si="8"/>
        <v>7</v>
      </c>
      <c r="AK33" s="55">
        <f t="shared" si="8"/>
        <v>27</v>
      </c>
      <c r="AL33" s="55">
        <f t="shared" si="8"/>
        <v>18</v>
      </c>
      <c r="AM33" s="57">
        <f t="shared" si="8"/>
        <v>32</v>
      </c>
    </row>
    <row r="34" spans="1:39" ht="16.5" customHeight="1" thickBot="1">
      <c r="A34" s="54" t="s">
        <v>33</v>
      </c>
      <c r="B34" s="66" t="str">
        <f>HLOOKUP(B32,'Quy định xếp loại'!$B$3:$F$4,2,1)</f>
        <v>Khá</v>
      </c>
      <c r="C34" s="66" t="str">
        <f>HLOOKUP(C32,'Quy định xếp loại'!$B$3:$F$4,2,1)</f>
        <v>Khá</v>
      </c>
      <c r="D34" s="66" t="str">
        <f>HLOOKUP(D32,'Quy định xếp loại'!$B$3:$F$4,2,1)</f>
        <v>Tốt</v>
      </c>
      <c r="E34" s="66" t="str">
        <f>HLOOKUP(E32,'Quy định xếp loại'!$B$3:$F$4,2,1)</f>
        <v>Tốt</v>
      </c>
      <c r="F34" s="66" t="str">
        <f>HLOOKUP(F32,'Quy định xếp loại'!$B$3:$F$4,2,1)</f>
        <v>Yếu</v>
      </c>
      <c r="G34" s="66" t="str">
        <f>HLOOKUP(G32,'Quy định xếp loại'!$B$3:$F$4,2,1)</f>
        <v>TB</v>
      </c>
      <c r="H34" s="66" t="str">
        <f>HLOOKUP(H32,'Quy định xếp loại'!$B$3:$F$4,2,1)</f>
        <v>Tốt</v>
      </c>
      <c r="I34" s="66" t="str">
        <f>HLOOKUP(I32,'Quy định xếp loại'!$B$3:$F$4,2,1)</f>
        <v>Yếu</v>
      </c>
      <c r="J34" s="66" t="str">
        <f>HLOOKUP(J32,'Quy định xếp loại'!$B$3:$F$4,2,1)</f>
        <v>Kém</v>
      </c>
      <c r="K34" s="66" t="str">
        <f>HLOOKUP(K32,'Quy định xếp loại'!$B$3:$F$4,2,1)</f>
        <v>Kém</v>
      </c>
      <c r="L34" s="66" t="str">
        <f>HLOOKUP(L32,'Quy định xếp loại'!$B$3:$F$4,2,1)</f>
        <v>Kém</v>
      </c>
      <c r="M34" s="66" t="str">
        <f>HLOOKUP(M32,'Quy định xếp loại'!$B$3:$F$4,2,1)</f>
        <v>Kém</v>
      </c>
      <c r="N34" s="66" t="str">
        <f>HLOOKUP(N32,'Quy định xếp loại'!$B$3:$F$4,2,1)</f>
        <v>Kém</v>
      </c>
      <c r="O34" s="66" t="str">
        <f>HLOOKUP(O32,'Quy định xếp loại'!$B$3:$F$4,2,1)</f>
        <v>Tốt</v>
      </c>
      <c r="P34" s="66" t="str">
        <f>HLOOKUP(P32,'Quy định xếp loại'!$B$3:$F$4,2,1)</f>
        <v>Kém</v>
      </c>
      <c r="Q34" s="66" t="str">
        <f>HLOOKUP(Q32,'Quy định xếp loại'!$B$3:$F$4,2,1)</f>
        <v>Khá</v>
      </c>
      <c r="R34" s="66" t="str">
        <f>HLOOKUP(R32,'Quy định xếp loại'!$B$3:$F$4,2,1)</f>
        <v>Tốt</v>
      </c>
      <c r="S34" s="66" t="str">
        <f>HLOOKUP(S32,'Quy định xếp loại'!$B$3:$F$4,2,1)</f>
        <v>Khá</v>
      </c>
      <c r="T34" s="66" t="str">
        <f>HLOOKUP(T32,'Quy định xếp loại'!$B$3:$F$4,2,1)</f>
        <v>Tốt</v>
      </c>
      <c r="U34" s="66" t="str">
        <f>HLOOKUP(U32,'Quy định xếp loại'!$B$3:$F$4,2,1)</f>
        <v>TB</v>
      </c>
      <c r="V34" s="66" t="str">
        <f>HLOOKUP(V32,'Quy định xếp loại'!$B$3:$F$4,2,1)</f>
        <v>Khá</v>
      </c>
      <c r="W34" s="66" t="str">
        <f>HLOOKUP(W32,'Quy định xếp loại'!$B$3:$F$4,2,1)</f>
        <v>TB</v>
      </c>
      <c r="X34" s="66" t="str">
        <f>HLOOKUP(X32,'Quy định xếp loại'!$B$3:$F$4,2,1)</f>
        <v>TB</v>
      </c>
      <c r="Y34" s="66" t="str">
        <f>HLOOKUP(Y32,'Quy định xếp loại'!$B$3:$F$4,2,1)</f>
        <v>Kém</v>
      </c>
      <c r="Z34" s="66" t="str">
        <f>HLOOKUP(Z32,'Quy định xếp loại'!$B$3:$F$4,2,1)</f>
        <v>Khá</v>
      </c>
      <c r="AA34" s="67" t="str">
        <f>HLOOKUP(AA32,'Quy định xếp loại'!$B$3:$F$4,2,1)</f>
        <v>Khá</v>
      </c>
      <c r="AB34" s="66" t="str">
        <f>HLOOKUP(AB32,'Quy định xếp loại'!$B$3:$F$4,2,1)</f>
        <v>TB</v>
      </c>
      <c r="AC34" s="66" t="str">
        <f>HLOOKUP(AC32,'Quy định xếp loại'!$B$3:$F$4,2,1)</f>
        <v>Yếu</v>
      </c>
      <c r="AD34" s="66" t="str">
        <f>HLOOKUP(AD32,'Quy định xếp loại'!$B$3:$F$4,2,1)</f>
        <v>TB</v>
      </c>
      <c r="AE34" s="66" t="str">
        <f>HLOOKUP(AE32,'Quy định xếp loại'!$B$3:$F$4,2,1)</f>
        <v>Kém</v>
      </c>
      <c r="AF34" s="66" t="str">
        <f>HLOOKUP(AF32,'Quy định xếp loại'!$B$3:$F$4,2,1)</f>
        <v>Tốt</v>
      </c>
      <c r="AG34" s="66" t="str">
        <f>HLOOKUP(AG32,'Quy định xếp loại'!$B$3:$F$4,2,1)</f>
        <v>Tốt</v>
      </c>
      <c r="AH34" s="66" t="str">
        <f>HLOOKUP(AH32,'Quy định xếp loại'!$B$3:$F$4,2,1)</f>
        <v>Tốt</v>
      </c>
      <c r="AI34" s="66" t="str">
        <f>HLOOKUP(AI32,'Quy định xếp loại'!$B$3:$F$4,2,1)</f>
        <v>Kém</v>
      </c>
      <c r="AJ34" s="66" t="str">
        <f>HLOOKUP(AJ32,'Quy định xếp loại'!$B$3:$F$4,2,1)</f>
        <v>Tốt</v>
      </c>
      <c r="AK34" s="66" t="str">
        <f>HLOOKUP(AK32,'Quy định xếp loại'!$B$3:$F$4,2,1)</f>
        <v>Yếu</v>
      </c>
      <c r="AL34" s="66" t="str">
        <f>HLOOKUP(AL32,'Quy định xếp loại'!$B$3:$F$4,2,1)</f>
        <v>TB</v>
      </c>
      <c r="AM34" s="68" t="str">
        <f>HLOOKUP(AM32,'Quy định xếp loại'!$B$3:$F$4,2,1)</f>
        <v>Kém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AJ3:AJ4"/>
    <mergeCell ref="AC3:AC4"/>
    <mergeCell ref="AE3:AE4"/>
    <mergeCell ref="T3:T4"/>
    <mergeCell ref="Y3:Y4"/>
    <mergeCell ref="AL3:AL4"/>
    <mergeCell ref="AA3:AA4"/>
    <mergeCell ref="AH3:AH4"/>
    <mergeCell ref="M3:M4"/>
    <mergeCell ref="W3:W4"/>
    <mergeCell ref="Z3:Z4"/>
    <mergeCell ref="AK3:AK4"/>
    <mergeCell ref="AI3:AI4"/>
    <mergeCell ref="S3:S4"/>
    <mergeCell ref="O3:O4"/>
    <mergeCell ref="E3:E4"/>
    <mergeCell ref="V3:V4"/>
    <mergeCell ref="N3:N4"/>
    <mergeCell ref="J3:J4"/>
    <mergeCell ref="P3:P4"/>
    <mergeCell ref="H3:H4"/>
    <mergeCell ref="U3:U4"/>
    <mergeCell ref="K3:K4"/>
    <mergeCell ref="X3:X4"/>
    <mergeCell ref="G3:G4"/>
    <mergeCell ref="AF3:AF4"/>
    <mergeCell ref="F3:F4"/>
    <mergeCell ref="L3:L4"/>
    <mergeCell ref="AD3:AD4"/>
    <mergeCell ref="R3:R4"/>
    <mergeCell ref="Q3:Q4"/>
    <mergeCell ref="A1:AM1"/>
    <mergeCell ref="A2:AM2"/>
    <mergeCell ref="A3:A4"/>
    <mergeCell ref="B3:B4"/>
    <mergeCell ref="C3:C4"/>
    <mergeCell ref="AB3:AB4"/>
    <mergeCell ref="D3:D4"/>
    <mergeCell ref="AM3:AM4"/>
    <mergeCell ref="AG3:AG4"/>
    <mergeCell ref="I3:I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07"/>
  <sheetViews>
    <sheetView tabSelected="1" zoomScale="115" zoomScaleNormal="115" zoomScalePageLayoutView="0" workbookViewId="0" topLeftCell="B24">
      <selection activeCell="C35" sqref="C35"/>
    </sheetView>
  </sheetViews>
  <sheetFormatPr defaultColWidth="10.10546875" defaultRowHeight="15" customHeight="1"/>
  <cols>
    <col min="1" max="1" width="5.10546875" style="0" customWidth="1"/>
    <col min="2" max="2" width="109.5546875" style="0" customWidth="1"/>
  </cols>
  <sheetData>
    <row r="1" spans="1:2" ht="15" customHeight="1">
      <c r="A1" s="121" t="str">
        <f>'Ghi điểm'!A1:AM1</f>
        <v>TUẦN THỨ 30 - TỪ: 18/04/2022 ĐẾN 24/04/2022 - LỚP TRỰC: 11A3 - GVCN: ĐINH THỊ HẰNG; 10B1 - GVCN: LƯƠNG THỊ HỒNG THÚY</v>
      </c>
      <c r="B1" s="121"/>
    </row>
    <row r="2" spans="1:2" ht="18" customHeight="1" thickBot="1">
      <c r="A2" s="122" t="s">
        <v>8</v>
      </c>
      <c r="B2" s="123"/>
    </row>
    <row r="3" spans="1:2" ht="13.5" customHeight="1" thickBot="1" thickTop="1">
      <c r="A3" s="72" t="s">
        <v>9</v>
      </c>
      <c r="B3" s="73" t="s">
        <v>34</v>
      </c>
    </row>
    <row r="4" spans="1:2" ht="13.5" customHeight="1" thickTop="1">
      <c r="A4" s="6" t="s">
        <v>41</v>
      </c>
      <c r="B4" s="92" t="s">
        <v>125</v>
      </c>
    </row>
    <row r="5" spans="1:2" ht="13.5" customHeight="1">
      <c r="A5" s="5" t="s">
        <v>42</v>
      </c>
      <c r="B5" s="93" t="s">
        <v>119</v>
      </c>
    </row>
    <row r="6" spans="1:2" ht="13.5" customHeight="1">
      <c r="A6" s="5" t="s">
        <v>43</v>
      </c>
      <c r="B6" s="7" t="s">
        <v>144</v>
      </c>
    </row>
    <row r="7" spans="1:2" ht="13.5" customHeight="1">
      <c r="A7" s="5" t="s">
        <v>44</v>
      </c>
      <c r="B7" s="93" t="s">
        <v>141</v>
      </c>
    </row>
    <row r="8" spans="1:2" ht="13.5" customHeight="1">
      <c r="A8" s="5" t="s">
        <v>45</v>
      </c>
      <c r="B8" s="93" t="s">
        <v>126</v>
      </c>
    </row>
    <row r="9" spans="1:2" ht="13.5" customHeight="1">
      <c r="A9" s="5" t="s">
        <v>46</v>
      </c>
      <c r="B9" s="93" t="s">
        <v>142</v>
      </c>
    </row>
    <row r="10" spans="1:2" ht="13.5" customHeight="1">
      <c r="A10" s="5" t="s">
        <v>47</v>
      </c>
      <c r="B10" s="93" t="s">
        <v>127</v>
      </c>
    </row>
    <row r="11" spans="1:2" ht="13.5" customHeight="1">
      <c r="A11" s="5" t="s">
        <v>48</v>
      </c>
      <c r="B11" s="93" t="s">
        <v>128</v>
      </c>
    </row>
    <row r="12" spans="1:2" ht="13.5" customHeight="1">
      <c r="A12" s="5" t="s">
        <v>49</v>
      </c>
      <c r="B12" s="93" t="s">
        <v>129</v>
      </c>
    </row>
    <row r="13" spans="1:2" ht="13.5" customHeight="1">
      <c r="A13" s="5" t="s">
        <v>50</v>
      </c>
      <c r="B13" s="93" t="s">
        <v>130</v>
      </c>
    </row>
    <row r="14" spans="1:2" s="10" customFormat="1" ht="13.5" customHeight="1">
      <c r="A14" s="5" t="s">
        <v>51</v>
      </c>
      <c r="B14" s="93" t="s">
        <v>131</v>
      </c>
    </row>
    <row r="15" spans="1:2" ht="13.5" customHeight="1" thickBot="1">
      <c r="A15" s="5" t="s">
        <v>52</v>
      </c>
      <c r="B15" s="93" t="s">
        <v>143</v>
      </c>
    </row>
    <row r="16" spans="1:2" ht="13.5" customHeight="1" thickBot="1" thickTop="1">
      <c r="A16" s="8" t="s">
        <v>53</v>
      </c>
      <c r="B16" s="97" t="s">
        <v>134</v>
      </c>
    </row>
    <row r="17" spans="1:2" ht="13.5" customHeight="1" thickTop="1">
      <c r="A17" s="74" t="s">
        <v>54</v>
      </c>
      <c r="B17" s="98" t="s">
        <v>132</v>
      </c>
    </row>
    <row r="18" spans="1:2" ht="13.5" customHeight="1">
      <c r="A18" s="89" t="s">
        <v>55</v>
      </c>
      <c r="B18" s="94" t="s">
        <v>145</v>
      </c>
    </row>
    <row r="19" spans="1:2" ht="13.5" customHeight="1">
      <c r="A19" s="89" t="s">
        <v>56</v>
      </c>
      <c r="B19" s="94" t="s">
        <v>146</v>
      </c>
    </row>
    <row r="20" spans="1:2" ht="13.5" customHeight="1">
      <c r="A20" s="89" t="s">
        <v>57</v>
      </c>
      <c r="B20" s="94" t="s">
        <v>138</v>
      </c>
    </row>
    <row r="21" spans="1:2" ht="13.5" customHeight="1">
      <c r="A21" s="89" t="s">
        <v>58</v>
      </c>
      <c r="B21" s="94" t="s">
        <v>147</v>
      </c>
    </row>
    <row r="22" spans="1:2" ht="13.5" customHeight="1">
      <c r="A22" s="89" t="s">
        <v>59</v>
      </c>
      <c r="B22" s="94" t="s">
        <v>122</v>
      </c>
    </row>
    <row r="23" spans="1:2" ht="13.5" customHeight="1">
      <c r="A23" s="89" t="s">
        <v>60</v>
      </c>
      <c r="B23" s="94" t="s">
        <v>133</v>
      </c>
    </row>
    <row r="24" spans="1:2" ht="13.5" customHeight="1">
      <c r="A24" s="89" t="s">
        <v>61</v>
      </c>
      <c r="B24" s="94" t="s">
        <v>148</v>
      </c>
    </row>
    <row r="25" spans="1:2" ht="13.5" customHeight="1">
      <c r="A25" s="89" t="s">
        <v>62</v>
      </c>
      <c r="B25" s="94" t="s">
        <v>156</v>
      </c>
    </row>
    <row r="26" spans="1:2" ht="13.5" customHeight="1">
      <c r="A26" s="89" t="s">
        <v>63</v>
      </c>
      <c r="B26" s="94" t="s">
        <v>149</v>
      </c>
    </row>
    <row r="27" spans="1:2" ht="13.5" customHeight="1">
      <c r="A27" s="89" t="s">
        <v>64</v>
      </c>
      <c r="B27" s="94" t="s">
        <v>154</v>
      </c>
    </row>
    <row r="28" spans="1:2" ht="13.5" customHeight="1">
      <c r="A28" s="89" t="s">
        <v>65</v>
      </c>
      <c r="B28" s="94" t="s">
        <v>135</v>
      </c>
    </row>
    <row r="29" spans="1:2" ht="13.5" customHeight="1" thickBot="1">
      <c r="A29" s="90" t="s">
        <v>66</v>
      </c>
      <c r="B29" s="95" t="s">
        <v>150</v>
      </c>
    </row>
    <row r="30" spans="1:2" ht="13.5" customHeight="1" thickTop="1">
      <c r="A30" s="99" t="s">
        <v>67</v>
      </c>
      <c r="B30" s="96" t="s">
        <v>136</v>
      </c>
    </row>
    <row r="31" spans="1:2" ht="13.5" customHeight="1">
      <c r="A31" s="90" t="s">
        <v>68</v>
      </c>
      <c r="B31" s="94" t="s">
        <v>120</v>
      </c>
    </row>
    <row r="32" spans="1:2" ht="13.5" customHeight="1">
      <c r="A32" s="90" t="s">
        <v>69</v>
      </c>
      <c r="B32" s="94" t="s">
        <v>140</v>
      </c>
    </row>
    <row r="33" spans="1:2" ht="13.5" customHeight="1">
      <c r="A33" s="90" t="s">
        <v>70</v>
      </c>
      <c r="B33" s="94" t="s">
        <v>137</v>
      </c>
    </row>
    <row r="34" spans="1:2" ht="13.5" customHeight="1">
      <c r="A34" s="90" t="s">
        <v>71</v>
      </c>
      <c r="B34" s="94" t="s">
        <v>155</v>
      </c>
    </row>
    <row r="35" spans="1:2" ht="13.5" customHeight="1">
      <c r="A35" s="90" t="s">
        <v>72</v>
      </c>
      <c r="B35" s="94" t="s">
        <v>139</v>
      </c>
    </row>
    <row r="36" spans="1:2" ht="13.5" customHeight="1">
      <c r="A36" s="90" t="s">
        <v>73</v>
      </c>
      <c r="B36" s="94" t="s">
        <v>123</v>
      </c>
    </row>
    <row r="37" spans="1:2" ht="13.5" customHeight="1">
      <c r="A37" s="90" t="s">
        <v>74</v>
      </c>
      <c r="B37" s="94" t="s">
        <v>124</v>
      </c>
    </row>
    <row r="38" spans="1:2" ht="13.5" customHeight="1">
      <c r="A38" s="90" t="s">
        <v>75</v>
      </c>
      <c r="B38" s="94" t="s">
        <v>121</v>
      </c>
    </row>
    <row r="39" spans="1:2" ht="13.5" customHeight="1">
      <c r="A39" s="90" t="s">
        <v>76</v>
      </c>
      <c r="B39" s="94" t="s">
        <v>151</v>
      </c>
    </row>
    <row r="40" spans="1:2" ht="13.5" customHeight="1">
      <c r="A40" s="75" t="s">
        <v>77</v>
      </c>
      <c r="B40" s="94" t="s">
        <v>152</v>
      </c>
    </row>
    <row r="41" spans="1:2" ht="13.5" customHeight="1" thickBot="1">
      <c r="A41" s="100" t="s">
        <v>78</v>
      </c>
      <c r="B41" s="102" t="s">
        <v>153</v>
      </c>
    </row>
    <row r="42" spans="1:2" ht="18.75" customHeight="1" thickTop="1">
      <c r="A42" s="101"/>
      <c r="B42" s="91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</sheetData>
  <sheetProtection/>
  <mergeCells count="2">
    <mergeCell ref="A1:B1"/>
    <mergeCell ref="A2:B2"/>
  </mergeCells>
  <printOptions/>
  <pageMargins left="0" right="0" top="0" bottom="0" header="0" footer="0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I11" sqref="I11"/>
    </sheetView>
  </sheetViews>
  <sheetFormatPr defaultColWidth="10.10546875" defaultRowHeight="15" customHeight="1"/>
  <cols>
    <col min="1" max="2" width="8.88671875" style="0" customWidth="1"/>
    <col min="3" max="3" width="8.88671875" style="9" customWidth="1"/>
    <col min="4" max="7" width="8.88671875" style="0" customWidth="1"/>
    <col min="8" max="27" width="7.99609375" style="0" customWidth="1"/>
  </cols>
  <sheetData>
    <row r="1" spans="1:6" ht="20.25" customHeight="1">
      <c r="A1" s="124" t="s">
        <v>0</v>
      </c>
      <c r="B1" s="125"/>
      <c r="C1" s="125"/>
      <c r="D1" s="125"/>
      <c r="E1" s="125"/>
      <c r="F1" s="125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2022-04-24T15:10:35Z</cp:lastPrinted>
  <dcterms:created xsi:type="dcterms:W3CDTF">2019-09-06T08:54:01Z</dcterms:created>
  <dcterms:modified xsi:type="dcterms:W3CDTF">2022-05-11T15:19:27Z</dcterms:modified>
  <cp:category/>
  <cp:version/>
  <cp:contentType/>
  <cp:contentStatus/>
</cp:coreProperties>
</file>